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總務處資料(1070731\總務處相關資料\0主任\2020-2022港工新建校舍EOD\1110725先期及綜合規劃\回覆及填報資料\1120607後續連續性工程(或新興工程)預算程序\"/>
    </mc:Choice>
  </mc:AlternateContent>
  <bookViews>
    <workbookView xWindow="-105" yWindow="-105" windowWidth="23258" windowHeight="12578" firstSheet="11" activeTab="12"/>
  </bookViews>
  <sheets>
    <sheet name="附表4填表說明" sheetId="1" state="hidden" r:id="rId1"/>
    <sheet name="4.成本與費用(基金用途)分析" sheetId="2" state="hidden" r:id="rId2"/>
    <sheet name="6.補助及捐助費" sheetId="5" state="hidden" r:id="rId3"/>
    <sheet name="7.市府重要政策(屬原編項目增編者)" sheetId="6" state="hidden" r:id="rId4"/>
    <sheet name="8.土地價購款及公共用地補償費" sheetId="7" state="hidden" r:id="rId5"/>
    <sheet name="9.中央補助及本府自籌部分" sheetId="8" state="hidden" r:id="rId6"/>
    <sheet name="11.市府重要政策(屬新增項目者) " sheetId="10" state="hidden" r:id="rId7"/>
    <sheet name="12.用人費用" sheetId="11" state="hidden" r:id="rId8"/>
    <sheet name="13.各專案計畫" sheetId="12" state="hidden" r:id="rId9"/>
    <sheet name="14.非法定社福" sheetId="13" state="hidden" r:id="rId10"/>
    <sheet name="15.性別預算" sheetId="14" state="hidden" r:id="rId11"/>
    <sheet name="17.注意事項" sheetId="16" r:id="rId12"/>
    <sheet name="17.重大計畫項目進度表" sheetId="17" r:id="rId13"/>
    <sheet name="113合建工程-待更新" sheetId="18" state="hidden" r:id="rId14"/>
  </sheets>
  <definedNames>
    <definedName name="_xlnm.Print_Area" localSheetId="6">'11.市府重要政策(屬新增項目者) '!$A$1:$F$19</definedName>
    <definedName name="_xlnm.Print_Area" localSheetId="13">'113合建工程-待更新'!$A$1:$O$45</definedName>
    <definedName name="_xlnm.Print_Area" localSheetId="10">'15.性別預算'!$A$1:$N$23</definedName>
    <definedName name="_xlnm.Print_Area" localSheetId="2">'6.補助及捐助費'!$A$1:$S$26</definedName>
    <definedName name="_xlnm.Print_Area" localSheetId="3">'7.市府重要政策(屬原編項目增編者)'!$A$1:$O$18</definedName>
    <definedName name="_xlnm.Print_Area" localSheetId="4">'8.土地價購款及公共用地補償費'!$A$1:$R$18</definedName>
    <definedName name="_xlnm.Print_Area" localSheetId="5">'9.中央補助及本府自籌部分'!$A$1:$K$19</definedName>
    <definedName name="_xlnm.Print_Area" localSheetId="0">附表4填表說明!$A$1:$C$11</definedName>
    <definedName name="_xlnm.Print_Titles" localSheetId="13">'113合建工程-待更新'!$1:$1</definedName>
    <definedName name="_xlnm.Print_Titles" localSheetId="10">'15.性別預算'!$1:$4</definedName>
    <definedName name="_xlnm.Print_Titles" localSheetId="1">'4.成本與費用(基金用途)分析'!$1:$5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0" i="17" l="1"/>
  <c r="Z6" i="17"/>
  <c r="L30" i="18" l="1"/>
  <c r="K30" i="18"/>
  <c r="E30" i="18"/>
  <c r="D30" i="18"/>
  <c r="L24" i="18" l="1"/>
  <c r="J24" i="18"/>
  <c r="E24" i="18"/>
  <c r="D24" i="18"/>
  <c r="G24" i="18"/>
  <c r="J18" i="18" l="1"/>
  <c r="G17" i="18"/>
  <c r="E18" i="18"/>
  <c r="D18" i="18"/>
  <c r="D17" i="18" s="1"/>
  <c r="L12" i="18"/>
  <c r="L11" i="18" s="1"/>
  <c r="J12" i="18"/>
  <c r="J11" i="18" s="1"/>
  <c r="E12" i="18"/>
  <c r="E11" i="18" s="1"/>
  <c r="G12" i="18"/>
  <c r="G11" i="18" s="1"/>
  <c r="L6" i="18"/>
  <c r="L5" i="18" s="1"/>
  <c r="K6" i="18"/>
  <c r="K5" i="18" s="1"/>
  <c r="E6" i="18"/>
  <c r="D6" i="18"/>
  <c r="D5" i="18" s="1"/>
  <c r="F37" i="18"/>
  <c r="F36" i="18"/>
  <c r="L35" i="18"/>
  <c r="K35" i="18"/>
  <c r="I35" i="18"/>
  <c r="H35" i="18"/>
  <c r="F35" i="18"/>
  <c r="E35" i="18"/>
  <c r="D35" i="18"/>
  <c r="C35" i="18"/>
  <c r="B35" i="18"/>
  <c r="F31" i="18"/>
  <c r="F30" i="18"/>
  <c r="L29" i="18"/>
  <c r="K29" i="18"/>
  <c r="I29" i="18"/>
  <c r="H29" i="18"/>
  <c r="E29" i="18"/>
  <c r="D29" i="18"/>
  <c r="C29" i="18"/>
  <c r="B29" i="18"/>
  <c r="F25" i="18"/>
  <c r="F24" i="18"/>
  <c r="L23" i="18"/>
  <c r="J23" i="18"/>
  <c r="I23" i="18"/>
  <c r="H23" i="18"/>
  <c r="E23" i="18"/>
  <c r="D23" i="18"/>
  <c r="C23" i="18"/>
  <c r="B23" i="18"/>
  <c r="F19" i="18"/>
  <c r="J17" i="18"/>
  <c r="I17" i="18"/>
  <c r="H17" i="18"/>
  <c r="E17" i="18"/>
  <c r="C17" i="18"/>
  <c r="B17" i="18"/>
  <c r="F13" i="18"/>
  <c r="I11" i="18"/>
  <c r="H11" i="18"/>
  <c r="C11" i="18"/>
  <c r="B11" i="18"/>
  <c r="F7" i="18"/>
  <c r="I5" i="18"/>
  <c r="H5" i="18"/>
  <c r="C5" i="18"/>
  <c r="B5" i="18"/>
  <c r="J7" i="7"/>
  <c r="J6" i="7"/>
  <c r="J5" i="7"/>
  <c r="I6" i="7"/>
  <c r="I5" i="7" s="1"/>
  <c r="F17" i="18" l="1"/>
  <c r="F29" i="18"/>
  <c r="F23" i="18"/>
  <c r="F18" i="18"/>
  <c r="F6" i="18"/>
  <c r="E5" i="18"/>
  <c r="F5" i="18" s="1"/>
  <c r="L18" i="18" l="1"/>
  <c r="L17" i="18" s="1"/>
  <c r="R6" i="7" l="1"/>
  <c r="R5" i="7" s="1"/>
  <c r="Q6" i="7"/>
  <c r="Q5" i="7" s="1"/>
  <c r="P6" i="7"/>
  <c r="P5" i="7" s="1"/>
  <c r="O6" i="7"/>
  <c r="O5" i="7"/>
  <c r="D12" i="18" l="1"/>
  <c r="D11" i="18" l="1"/>
  <c r="F11" i="18" s="1"/>
  <c r="F12" i="18"/>
  <c r="Z20" i="16" l="1"/>
  <c r="Z6" i="16"/>
  <c r="P18" i="12"/>
  <c r="E18" i="12"/>
  <c r="D18" i="12"/>
  <c r="P17" i="12"/>
  <c r="E17" i="12"/>
  <c r="D17" i="12"/>
  <c r="P16" i="12"/>
  <c r="E16" i="12"/>
  <c r="D16" i="12"/>
  <c r="P15" i="12"/>
  <c r="E15" i="12"/>
  <c r="D15" i="12"/>
  <c r="P14" i="12"/>
  <c r="E14" i="12"/>
  <c r="D14" i="12"/>
  <c r="P13" i="12"/>
  <c r="E13" i="12"/>
  <c r="D13" i="12"/>
  <c r="P12" i="12"/>
  <c r="E12" i="12"/>
  <c r="D12" i="12"/>
  <c r="P11" i="12"/>
  <c r="E11" i="12"/>
  <c r="D11" i="12"/>
  <c r="P10" i="12"/>
  <c r="E10" i="12"/>
  <c r="D10" i="12"/>
  <c r="P9" i="12"/>
  <c r="E9" i="12"/>
  <c r="D9" i="12"/>
  <c r="P8" i="12"/>
  <c r="E8" i="12"/>
  <c r="D8" i="12"/>
  <c r="P7" i="12"/>
  <c r="E7" i="12"/>
  <c r="D7" i="12"/>
  <c r="P6" i="12"/>
  <c r="E6" i="12"/>
  <c r="P5" i="12"/>
  <c r="E5" i="12"/>
  <c r="P11" i="11"/>
  <c r="I11" i="11" s="1"/>
  <c r="P10" i="11"/>
  <c r="I10" i="11"/>
  <c r="P9" i="11"/>
  <c r="I9" i="11"/>
  <c r="P8" i="11"/>
  <c r="I8" i="11" s="1"/>
  <c r="P7" i="11"/>
  <c r="I7" i="11"/>
  <c r="P6" i="11"/>
  <c r="I6" i="11"/>
  <c r="F6" i="5"/>
  <c r="G6" i="5"/>
  <c r="H6" i="5"/>
  <c r="I6" i="5"/>
  <c r="J6" i="5"/>
  <c r="K6" i="5"/>
  <c r="L6" i="5"/>
  <c r="M6" i="5"/>
  <c r="N6" i="5"/>
  <c r="O6" i="5"/>
  <c r="P6" i="5"/>
  <c r="Q6" i="5"/>
  <c r="R6" i="5"/>
  <c r="E6" i="5"/>
  <c r="F5" i="6"/>
  <c r="G5" i="6"/>
  <c r="H5" i="6"/>
  <c r="I5" i="6"/>
  <c r="J5" i="6"/>
  <c r="K5" i="6"/>
  <c r="L5" i="6"/>
  <c r="M5" i="6"/>
  <c r="N5" i="6"/>
  <c r="E5" i="6"/>
  <c r="J5" i="8"/>
  <c r="I5" i="8"/>
  <c r="F5" i="8"/>
  <c r="G5" i="8"/>
  <c r="E5" i="8"/>
  <c r="E4" i="10"/>
  <c r="E5" i="10"/>
  <c r="E7" i="8"/>
  <c r="H7" i="8" s="1"/>
  <c r="J6" i="8"/>
  <c r="I6" i="8"/>
  <c r="G6" i="8"/>
  <c r="F6" i="8"/>
  <c r="M9" i="7"/>
  <c r="M8" i="7"/>
  <c r="L6" i="7"/>
  <c r="K6" i="7"/>
  <c r="K5" i="7" s="1"/>
  <c r="H6" i="7"/>
  <c r="E6" i="7"/>
  <c r="N9" i="6"/>
  <c r="N8" i="6"/>
  <c r="N7" i="6"/>
  <c r="J7" i="6"/>
  <c r="G7" i="6"/>
  <c r="M6" i="6"/>
  <c r="L6" i="6"/>
  <c r="K6" i="6"/>
  <c r="I6" i="6"/>
  <c r="H6" i="6"/>
  <c r="F6" i="6"/>
  <c r="E6" i="6"/>
  <c r="R10" i="5"/>
  <c r="R9" i="5"/>
  <c r="Q8" i="5"/>
  <c r="Q7" i="5" s="1"/>
  <c r="N8" i="5"/>
  <c r="N7" i="5" s="1"/>
  <c r="J8" i="5"/>
  <c r="G8" i="5"/>
  <c r="K7" i="5"/>
  <c r="I7" i="5"/>
  <c r="H7" i="5"/>
  <c r="F7" i="5"/>
  <c r="E7" i="5"/>
  <c r="K21" i="2"/>
  <c r="J21" i="2"/>
  <c r="I21" i="2" s="1"/>
  <c r="H21" i="2"/>
  <c r="G21" i="2"/>
  <c r="F21" i="2"/>
  <c r="E21" i="2"/>
  <c r="D21" i="2"/>
  <c r="K17" i="2"/>
  <c r="J17" i="2"/>
  <c r="H17" i="2"/>
  <c r="G17" i="2"/>
  <c r="F17" i="2"/>
  <c r="E17" i="2"/>
  <c r="D17" i="2"/>
  <c r="K12" i="2"/>
  <c r="J12" i="2"/>
  <c r="I12" i="2"/>
  <c r="H12" i="2"/>
  <c r="G12" i="2"/>
  <c r="F12" i="2" s="1"/>
  <c r="E12" i="2"/>
  <c r="D12" i="2"/>
  <c r="K8" i="2"/>
  <c r="J8" i="2"/>
  <c r="I8" i="2"/>
  <c r="H8" i="2"/>
  <c r="F8" i="2" s="1"/>
  <c r="G8" i="2"/>
  <c r="E8" i="2"/>
  <c r="D8" i="2"/>
  <c r="K7" i="2"/>
  <c r="E7" i="2"/>
  <c r="E5" i="7" l="1"/>
  <c r="H5" i="7"/>
  <c r="M6" i="7"/>
  <c r="M5" i="7" s="1"/>
  <c r="L5" i="7"/>
  <c r="E6" i="8"/>
  <c r="N6" i="6"/>
  <c r="R8" i="5"/>
  <c r="R7" i="5" s="1"/>
  <c r="H7" i="2"/>
  <c r="D7" i="2"/>
  <c r="F7" i="2"/>
  <c r="J7" i="2"/>
  <c r="I17" i="2"/>
  <c r="I7" i="2" s="1"/>
  <c r="G7" i="2"/>
</calcChain>
</file>

<file path=xl/comments1.xml><?xml version="1.0" encoding="utf-8"?>
<comments xmlns="http://schemas.openxmlformats.org/spreadsheetml/2006/main">
  <authors>
    <author>pc</author>
  </authors>
  <commentList>
    <comment ref="D36" authorId="0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委設</t>
        </r>
        <r>
          <rPr>
            <sz val="9"/>
            <color indexed="81"/>
            <rFont val="Tahoma"/>
            <family val="2"/>
          </rPr>
          <t>:690</t>
        </r>
        <r>
          <rPr>
            <sz val="9"/>
            <color indexed="81"/>
            <rFont val="細明體"/>
            <family val="3"/>
            <charset val="136"/>
          </rPr>
          <t>萬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細明體"/>
            <family val="3"/>
            <charset val="136"/>
          </rPr>
          <t>不保留</t>
        </r>
        <r>
          <rPr>
            <sz val="9"/>
            <color indexed="81"/>
            <rFont val="Tahoma"/>
            <family val="2"/>
          </rPr>
          <t>90</t>
        </r>
        <r>
          <rPr>
            <sz val="9"/>
            <color indexed="81"/>
            <rFont val="細明體"/>
            <family val="3"/>
            <charset val="136"/>
          </rPr>
          <t>萬=600萬
其中含40萬工管費要移到工程，又40萬中有53,790不保留要回編</t>
        </r>
      </text>
    </comment>
  </commentList>
</comments>
</file>

<file path=xl/sharedStrings.xml><?xml version="1.0" encoding="utf-8"?>
<sst xmlns="http://schemas.openxmlformats.org/spreadsheetml/2006/main" count="539" uniqueCount="290">
  <si>
    <r>
      <t>各基金</t>
    </r>
    <r>
      <rPr>
        <b/>
        <u/>
        <sz val="18"/>
        <color indexed="10"/>
        <rFont val="標楷體"/>
        <family val="4"/>
        <charset val="136"/>
      </rPr>
      <t>113</t>
    </r>
    <r>
      <rPr>
        <b/>
        <sz val="18"/>
        <color indexed="8"/>
        <rFont val="標楷體"/>
        <family val="4"/>
        <charset val="136"/>
      </rPr>
      <t>年度成本與費用(基金用途)概算
編列情形分析表填表說明</t>
    </r>
    <phoneticPr fontId="6" type="noConversion"/>
  </si>
  <si>
    <t>◎成本與費用(基金用途)</t>
    <phoneticPr fontId="6" type="noConversion"/>
  </si>
  <si>
    <t>各基金概算級距</t>
    <phoneticPr fontId="6" type="noConversion"/>
  </si>
  <si>
    <r>
      <t>各基金提報概算項目屬</t>
    </r>
    <r>
      <rPr>
        <b/>
        <sz val="12"/>
        <color indexed="8"/>
        <rFont val="標楷體"/>
        <family val="4"/>
        <charset val="136"/>
      </rPr>
      <t>新增</t>
    </r>
    <r>
      <rPr>
        <sz val="12"/>
        <color indexed="8"/>
        <rFont val="標楷體"/>
        <family val="4"/>
        <charset val="136"/>
      </rPr>
      <t>，或較</t>
    </r>
    <r>
      <rPr>
        <u/>
        <sz val="12"/>
        <color indexed="10"/>
        <rFont val="標楷體"/>
        <family val="4"/>
        <charset val="136"/>
      </rPr>
      <t>112</t>
    </r>
    <r>
      <rPr>
        <sz val="12"/>
        <color indexed="8"/>
        <rFont val="標楷體"/>
        <family val="4"/>
        <charset val="136"/>
      </rPr>
      <t>年度</t>
    </r>
    <r>
      <rPr>
        <b/>
        <sz val="12"/>
        <color indexed="8"/>
        <rFont val="標楷體"/>
        <family val="4"/>
        <charset val="136"/>
      </rPr>
      <t>增加</t>
    </r>
    <r>
      <rPr>
        <sz val="12"/>
        <color indexed="8"/>
        <rFont val="標楷體"/>
        <family val="4"/>
        <charset val="136"/>
      </rPr>
      <t>、</t>
    </r>
    <r>
      <rPr>
        <b/>
        <sz val="12"/>
        <color indexed="8"/>
        <rFont val="標楷體"/>
        <family val="4"/>
        <charset val="136"/>
      </rPr>
      <t>減少</t>
    </r>
    <r>
      <rPr>
        <sz val="12"/>
        <color indexed="8"/>
        <rFont val="標楷體"/>
        <family val="4"/>
        <charset val="136"/>
      </rPr>
      <t>或</t>
    </r>
    <r>
      <rPr>
        <b/>
        <sz val="12"/>
        <color indexed="8"/>
        <rFont val="標楷體"/>
        <family val="4"/>
        <charset val="136"/>
      </rPr>
      <t>全數減列</t>
    </r>
    <r>
      <rPr>
        <sz val="12"/>
        <color indexed="8"/>
        <rFont val="標楷體"/>
        <family val="4"/>
        <charset val="136"/>
      </rPr>
      <t>者，
應填列分析表項目之判斷金額或比率</t>
    </r>
    <phoneticPr fontId="6" type="noConversion"/>
  </si>
  <si>
    <t xml:space="preserve">     未達5,000萬元</t>
    <phoneticPr fontId="6" type="noConversion"/>
  </si>
  <si>
    <t>20萬元</t>
    <phoneticPr fontId="6" type="noConversion"/>
  </si>
  <si>
    <t>增加比率達20%以上</t>
    <phoneticPr fontId="6" type="noConversion"/>
  </si>
  <si>
    <t xml:space="preserve">     5,000萬元以上未滿5億元</t>
    <phoneticPr fontId="6" type="noConversion"/>
  </si>
  <si>
    <t>100萬元</t>
    <phoneticPr fontId="6" type="noConversion"/>
  </si>
  <si>
    <t xml:space="preserve">     5億元以上未滿10億元</t>
    <phoneticPr fontId="6" type="noConversion"/>
  </si>
  <si>
    <t>200萬元</t>
    <phoneticPr fontId="6" type="noConversion"/>
  </si>
  <si>
    <t xml:space="preserve">     10億元以上</t>
    <phoneticPr fontId="6" type="noConversion"/>
  </si>
  <si>
    <t>300萬元</t>
    <phoneticPr fontId="6" type="noConversion"/>
  </si>
  <si>
    <t>　　　　　②項目名稱可視情形歸類表達，但須具體明確。</t>
    <phoneticPr fontId="6" type="noConversion"/>
  </si>
  <si>
    <t>　　　　　③本表不含用人費用及折舊、折耗及攤銷。</t>
    <phoneticPr fontId="6" type="noConversion"/>
  </si>
  <si>
    <r>
      <rPr>
        <b/>
        <u/>
        <sz val="20"/>
        <color indexed="10"/>
        <rFont val="標楷體"/>
        <family val="4"/>
        <charset val="136"/>
      </rPr>
      <t>113</t>
    </r>
    <r>
      <rPr>
        <b/>
        <sz val="20"/>
        <color indexed="8"/>
        <rFont val="標楷體"/>
        <family val="4"/>
        <charset val="136"/>
      </rPr>
      <t>年度成本與費用(基金用途)</t>
    </r>
    <r>
      <rPr>
        <b/>
        <sz val="20"/>
        <color indexed="8"/>
        <rFont val="標楷體"/>
        <family val="4"/>
        <charset val="136"/>
      </rPr>
      <t>編列情形分析表</t>
    </r>
    <phoneticPr fontId="6" type="noConversion"/>
  </si>
  <si>
    <t>經常支出</t>
    <phoneticPr fontId="6" type="noConversion"/>
  </si>
  <si>
    <t>單位：新臺幣元</t>
    <phoneticPr fontId="6" type="noConversion"/>
  </si>
  <si>
    <t>基金名稱/
用途別</t>
    <phoneticPr fontId="6" type="noConversion"/>
  </si>
  <si>
    <t>概算書
頁次</t>
    <phoneticPr fontId="6" type="noConversion"/>
  </si>
  <si>
    <t xml:space="preserve">     項目名稱</t>
    <phoneticPr fontId="6" type="noConversion"/>
  </si>
  <si>
    <r>
      <rPr>
        <u/>
        <sz val="12"/>
        <color indexed="10"/>
        <rFont val="標楷體"/>
        <family val="4"/>
        <charset val="136"/>
      </rPr>
      <t>113</t>
    </r>
    <r>
      <rPr>
        <sz val="12"/>
        <color indexed="8"/>
        <rFont val="標楷體"/>
        <family val="4"/>
        <charset val="136"/>
      </rPr>
      <t>年度
原編概算數</t>
    </r>
    <phoneticPr fontId="6" type="noConversion"/>
  </si>
  <si>
    <r>
      <rPr>
        <u/>
        <sz val="12"/>
        <color indexed="10"/>
        <rFont val="標楷體"/>
        <family val="4"/>
        <charset val="136"/>
      </rPr>
      <t>112</t>
    </r>
    <r>
      <rPr>
        <sz val="12"/>
        <color indexed="8"/>
        <rFont val="標楷體"/>
        <family val="4"/>
        <charset val="136"/>
      </rPr>
      <t>年度
預算數</t>
    </r>
    <phoneticPr fontId="6" type="noConversion"/>
  </si>
  <si>
    <r>
      <t>與</t>
    </r>
    <r>
      <rPr>
        <u/>
        <sz val="12"/>
        <color indexed="10"/>
        <rFont val="標楷體"/>
        <family val="4"/>
        <charset val="136"/>
      </rPr>
      <t>112</t>
    </r>
    <r>
      <rPr>
        <sz val="12"/>
        <color indexed="8"/>
        <rFont val="標楷體"/>
        <family val="4"/>
        <charset val="136"/>
      </rPr>
      <t>年度比較增減</t>
    </r>
    <phoneticPr fontId="6" type="noConversion"/>
  </si>
  <si>
    <t>備註</t>
    <phoneticPr fontId="6" type="noConversion"/>
  </si>
  <si>
    <t>增加
小計</t>
    <phoneticPr fontId="6" type="noConversion"/>
  </si>
  <si>
    <t>減少
小計</t>
    <phoneticPr fontId="6" type="noConversion"/>
  </si>
  <si>
    <t>新增</t>
    <phoneticPr fontId="6" type="noConversion"/>
  </si>
  <si>
    <t>增加</t>
    <phoneticPr fontId="6" type="noConversion"/>
  </si>
  <si>
    <t>全數減列</t>
    <phoneticPr fontId="6" type="noConversion"/>
  </si>
  <si>
    <t>減少</t>
    <phoneticPr fontId="6" type="noConversion"/>
  </si>
  <si>
    <t>〇〇局主管</t>
    <phoneticPr fontId="6" type="noConversion"/>
  </si>
  <si>
    <t>〇〇基金</t>
    <phoneticPr fontId="6" type="noConversion"/>
  </si>
  <si>
    <t>　　服務費用</t>
    <phoneticPr fontId="6" type="noConversion"/>
  </si>
  <si>
    <t>xxx</t>
    <phoneticPr fontId="6" type="noConversion"/>
  </si>
  <si>
    <t>1.AAA項目</t>
    <phoneticPr fontId="6" type="noConversion"/>
  </si>
  <si>
    <t>2.BBB項目</t>
    <phoneticPr fontId="6" type="noConversion"/>
  </si>
  <si>
    <t>3.其他項目</t>
    <phoneticPr fontId="6" type="noConversion"/>
  </si>
  <si>
    <t>　　材料及用品費</t>
    <phoneticPr fontId="6" type="noConversion"/>
  </si>
  <si>
    <t>1.CCC項目</t>
    <phoneticPr fontId="6" type="noConversion"/>
  </si>
  <si>
    <t>2.DDD項目</t>
    <phoneticPr fontId="6" type="noConversion"/>
  </si>
  <si>
    <t xml:space="preserve">   </t>
    <phoneticPr fontId="6" type="noConversion"/>
  </si>
  <si>
    <t>3.EEE項目</t>
    <phoneticPr fontId="6" type="noConversion"/>
  </si>
  <si>
    <t>4.其他項目</t>
    <phoneticPr fontId="6" type="noConversion"/>
  </si>
  <si>
    <t xml:space="preserve">   租金與利息</t>
    <phoneticPr fontId="6" type="noConversion"/>
  </si>
  <si>
    <t>1.FFF項目</t>
    <phoneticPr fontId="6" type="noConversion"/>
  </si>
  <si>
    <t>2.GGG項目</t>
    <phoneticPr fontId="6" type="noConversion"/>
  </si>
  <si>
    <t xml:space="preserve">    會費、捐助與分攤</t>
    <phoneticPr fontId="6" type="noConversion"/>
  </si>
  <si>
    <t>1.HHH項目</t>
    <phoneticPr fontId="6" type="noConversion"/>
  </si>
  <si>
    <t>2.III項目</t>
    <phoneticPr fontId="6" type="noConversion"/>
  </si>
  <si>
    <r>
      <t>【附註】：</t>
    </r>
    <r>
      <rPr>
        <sz val="12"/>
        <color indexed="8"/>
        <rFont val="標楷體"/>
        <family val="4"/>
        <charset val="136"/>
      </rPr>
      <t>①請將各基金成本與費用(基金用途)之增減變動情形，依本表所附填表說明完整表達於本表，本表第一列之加總請表達各基金成本與費用(基金用途)(不含用人費用及折舊、折耗及攤銷
　　　　　　項目)</t>
    </r>
    <r>
      <rPr>
        <u/>
        <sz val="12"/>
        <color indexed="10"/>
        <rFont val="標楷體"/>
        <family val="4"/>
        <charset val="136"/>
      </rPr>
      <t>113</t>
    </r>
    <r>
      <rPr>
        <sz val="12"/>
        <color indexed="8"/>
        <rFont val="標楷體"/>
        <family val="4"/>
        <charset val="136"/>
      </rPr>
      <t>年度原報概算數、</t>
    </r>
    <r>
      <rPr>
        <u/>
        <sz val="12"/>
        <color indexed="10"/>
        <rFont val="標楷體"/>
        <family val="4"/>
        <charset val="136"/>
      </rPr>
      <t>112</t>
    </r>
    <r>
      <rPr>
        <sz val="12"/>
        <color indexed="8"/>
        <rFont val="標楷體"/>
        <family val="4"/>
        <charset val="136"/>
      </rPr>
      <t>年度預算數及增減比較情形之總數。</t>
    </r>
    <phoneticPr fontId="6" type="noConversion"/>
  </si>
  <si>
    <t>　　　　　②「其他項目」係指未達判斷標準之項目，請將此類項目之新增、增加、減少或全數減列金額加總表達成一列，針對此項類別之增減情形如認為有特殊狀況，可於備註欄補充說明
　　　　　　，或另以單獨項目列示。</t>
    <phoneticPr fontId="6" type="noConversion"/>
  </si>
  <si>
    <t>單位：新臺幣元</t>
    <phoneticPr fontId="21" type="noConversion"/>
  </si>
  <si>
    <t>以後年度資金需求</t>
    <phoneticPr fontId="21" type="noConversion"/>
  </si>
  <si>
    <t>小計
(3)=(1)+(2)</t>
    <phoneticPr fontId="21" type="noConversion"/>
  </si>
  <si>
    <r>
      <rPr>
        <u/>
        <sz val="12"/>
        <rFont val="標楷體"/>
        <family val="4"/>
        <charset val="136"/>
      </rPr>
      <t>114</t>
    </r>
    <r>
      <rPr>
        <sz val="12"/>
        <rFont val="標楷體"/>
        <family val="4"/>
        <charset val="136"/>
      </rPr>
      <t>年度</t>
    </r>
    <phoneticPr fontId="21" type="noConversion"/>
  </si>
  <si>
    <r>
      <rPr>
        <u/>
        <sz val="12"/>
        <rFont val="標楷體"/>
        <family val="4"/>
        <charset val="136"/>
      </rPr>
      <t>115</t>
    </r>
    <r>
      <rPr>
        <sz val="12"/>
        <rFont val="標楷體"/>
        <family val="4"/>
        <charset val="136"/>
      </rPr>
      <t>年度</t>
    </r>
    <phoneticPr fontId="21" type="noConversion"/>
  </si>
  <si>
    <r>
      <rPr>
        <u/>
        <sz val="12"/>
        <rFont val="標楷體"/>
        <family val="4"/>
        <charset val="136"/>
      </rPr>
      <t>116</t>
    </r>
    <r>
      <rPr>
        <sz val="12"/>
        <rFont val="標楷體"/>
        <family val="4"/>
        <charset val="136"/>
      </rPr>
      <t>年度</t>
    </r>
    <phoneticPr fontId="21" type="noConversion"/>
  </si>
  <si>
    <r>
      <rPr>
        <u/>
        <sz val="12"/>
        <rFont val="標楷體"/>
        <family val="4"/>
        <charset val="136"/>
      </rPr>
      <t>117</t>
    </r>
    <r>
      <rPr>
        <sz val="12"/>
        <rFont val="標楷體"/>
        <family val="4"/>
        <charset val="136"/>
      </rPr>
      <t>年度
以後</t>
    </r>
    <phoneticPr fontId="21" type="noConversion"/>
  </si>
  <si>
    <t>○○○主管</t>
    <phoneticPr fontId="21" type="noConversion"/>
  </si>
  <si>
    <t>XXX</t>
    <phoneticPr fontId="21" type="noConversion"/>
  </si>
  <si>
    <t>　○○基金</t>
    <phoneticPr fontId="21" type="noConversion"/>
  </si>
  <si>
    <t>機關名稱</t>
    <phoneticPr fontId="27" type="noConversion"/>
  </si>
  <si>
    <t>概算書
頁次</t>
    <phoneticPr fontId="27" type="noConversion"/>
  </si>
  <si>
    <t>○○○主管</t>
    <phoneticPr fontId="27" type="noConversion"/>
  </si>
  <si>
    <t>　○○基金</t>
    <phoneticPr fontId="6" type="noConversion"/>
  </si>
  <si>
    <t>XXX項目</t>
    <phoneticPr fontId="27" type="noConversion"/>
  </si>
  <si>
    <t>單位：新臺幣元；％</t>
    <phoneticPr fontId="21" type="noConversion"/>
  </si>
  <si>
    <t>項目內容</t>
    <phoneticPr fontId="27" type="noConversion"/>
  </si>
  <si>
    <t>編列依據
②</t>
    <phoneticPr fontId="27" type="noConversion"/>
  </si>
  <si>
    <t>110年度</t>
    <phoneticPr fontId="21" type="noConversion"/>
  </si>
  <si>
    <t>111年度</t>
    <phoneticPr fontId="21" type="noConversion"/>
  </si>
  <si>
    <t>112年度預算數截至4月底止
執行數</t>
    <phoneticPr fontId="27" type="noConversion"/>
  </si>
  <si>
    <t>112及113年度所需經費編列情形</t>
    <phoneticPr fontId="6" type="noConversion"/>
  </si>
  <si>
    <t>預算數</t>
    <phoneticPr fontId="21" type="noConversion"/>
  </si>
  <si>
    <t>實支數</t>
    <phoneticPr fontId="21" type="noConversion"/>
  </si>
  <si>
    <t>執行率</t>
    <phoneticPr fontId="21" type="noConversion"/>
  </si>
  <si>
    <t xml:space="preserve">預算數 </t>
    <phoneticPr fontId="21" type="noConversion"/>
  </si>
  <si>
    <t xml:space="preserve">實支數 </t>
    <phoneticPr fontId="21" type="noConversion"/>
  </si>
  <si>
    <t>112年度
預算數
(1)</t>
    <phoneticPr fontId="21" type="noConversion"/>
  </si>
  <si>
    <t>113年度
概算數
(2)</t>
    <phoneticPr fontId="21" type="noConversion"/>
  </si>
  <si>
    <t>比較增減
(3)=(2)-(1)</t>
    <phoneticPr fontId="21" type="noConversion"/>
  </si>
  <si>
    <t>增減原因及
預期效益②</t>
    <phoneticPr fontId="6" type="noConversion"/>
  </si>
  <si>
    <t>單價</t>
    <phoneticPr fontId="6" type="noConversion"/>
  </si>
  <si>
    <t>數量</t>
    <phoneticPr fontId="6" type="noConversion"/>
  </si>
  <si>
    <t>合計</t>
    <phoneticPr fontId="6" type="noConversion"/>
  </si>
  <si>
    <t>　　　　　</t>
    <phoneticPr fontId="27" type="noConversion"/>
  </si>
  <si>
    <t>　　　</t>
    <phoneticPr fontId="27" type="noConversion"/>
  </si>
  <si>
    <t>113年度補助及捐助(用途別)概算編列情形表</t>
    <phoneticPr fontId="21" type="noConversion"/>
  </si>
  <si>
    <r>
      <t>【附註】：①各機關請</t>
    </r>
    <r>
      <rPr>
        <b/>
        <sz val="12"/>
        <color rgb="FFFF0000"/>
        <rFont val="標楷體"/>
        <family val="4"/>
        <charset val="136"/>
      </rPr>
      <t>就編列依據(法律、自治條例或行政規則名稱)、增減原因及預期效益等</t>
    </r>
    <r>
      <rPr>
        <sz val="12"/>
        <rFont val="標楷體"/>
        <family val="4"/>
        <charset val="136"/>
      </rPr>
      <t>提出詳細說明。</t>
    </r>
    <phoneticPr fontId="6" type="noConversion"/>
  </si>
  <si>
    <t>XXX項目（新增）</t>
    <phoneticPr fontId="27" type="noConversion"/>
  </si>
  <si>
    <r>
      <rPr>
        <b/>
        <u/>
        <sz val="18"/>
        <rFont val="標楷體"/>
        <family val="4"/>
        <charset val="136"/>
      </rPr>
      <t>113</t>
    </r>
    <r>
      <rPr>
        <b/>
        <sz val="18"/>
        <rFont val="標楷體"/>
        <family val="4"/>
        <charset val="136"/>
      </rPr>
      <t>年度「市府重要政策（含市長政見）（屬原編項目擬於113年度增列金額者）」編列情形表</t>
    </r>
    <phoneticPr fontId="21" type="noConversion"/>
  </si>
  <si>
    <t>對應市政白皮書
之政策項目
①</t>
    <phoneticPr fontId="6" type="noConversion"/>
  </si>
  <si>
    <t>112年度預算數
截至4月底止
執行數</t>
    <phoneticPr fontId="27" type="noConversion"/>
  </si>
  <si>
    <t>增減原因</t>
    <phoneticPr fontId="21" type="noConversion"/>
  </si>
  <si>
    <t>補助Youbike最後一哩</t>
    <phoneticPr fontId="6" type="noConversion"/>
  </si>
  <si>
    <t>【附註】：①本項查填範圍為「本府全球資訊網首頁-施政願景及成果-市政白皮書」所列之113項政策項目。</t>
    <phoneticPr fontId="6" type="noConversion"/>
  </si>
  <si>
    <r>
      <rPr>
        <b/>
        <u/>
        <sz val="18"/>
        <rFont val="標楷體"/>
        <family val="4"/>
        <charset val="136"/>
      </rPr>
      <t>113</t>
    </r>
    <r>
      <rPr>
        <b/>
        <sz val="18"/>
        <rFont val="標楷體"/>
        <family val="4"/>
        <charset val="136"/>
      </rPr>
      <t>年度「土地價購款及公共用地補償費」編列情形表</t>
    </r>
    <phoneticPr fontId="21" type="noConversion"/>
  </si>
  <si>
    <t>計畫期程</t>
    <phoneticPr fontId="27" type="noConversion"/>
  </si>
  <si>
    <r>
      <rPr>
        <b/>
        <u/>
        <sz val="18"/>
        <rFont val="標楷體"/>
        <family val="4"/>
        <charset val="136"/>
      </rPr>
      <t>113</t>
    </r>
    <r>
      <rPr>
        <b/>
        <sz val="18"/>
        <rFont val="標楷體"/>
        <family val="4"/>
        <charset val="136"/>
      </rPr>
      <t>年度「中央補助及本府自籌部分」編列情形表</t>
    </r>
    <phoneticPr fontId="21" type="noConversion"/>
  </si>
  <si>
    <t>中央核定函
（○○部
Ｘ年Ｘ月Ｘ日
ＸＸＸ號函）</t>
    <phoneticPr fontId="27" type="noConversion"/>
  </si>
  <si>
    <t>計畫總金額</t>
    <phoneticPr fontId="21" type="noConversion"/>
  </si>
  <si>
    <t>113年度所需經費編列情形</t>
    <phoneticPr fontId="6" type="noConversion"/>
  </si>
  <si>
    <t>合計
(3)=(1)+(2)</t>
    <phoneticPr fontId="21" type="noConversion"/>
  </si>
  <si>
    <t>中央補助款
(1)</t>
    <phoneticPr fontId="21" type="noConversion"/>
  </si>
  <si>
    <t>本府自籌款
(2)</t>
    <phoneticPr fontId="21" type="noConversion"/>
  </si>
  <si>
    <t>本府自籌比率
(4)=(2)/(3)</t>
    <phoneticPr fontId="21" type="noConversion"/>
  </si>
  <si>
    <t>中央補助款</t>
    <phoneticPr fontId="21" type="noConversion"/>
  </si>
  <si>
    <t>本府自籌款</t>
    <phoneticPr fontId="21" type="noConversion"/>
  </si>
  <si>
    <t>編列內容</t>
    <phoneticPr fontId="21" type="noConversion"/>
  </si>
  <si>
    <r>
      <rPr>
        <b/>
        <u/>
        <sz val="18"/>
        <rFont val="標楷體"/>
        <family val="4"/>
        <charset val="136"/>
      </rPr>
      <t>113</t>
    </r>
    <r>
      <rPr>
        <b/>
        <sz val="18"/>
        <rFont val="標楷體"/>
        <family val="4"/>
        <charset val="136"/>
      </rPr>
      <t>年度「市府重要政策（含市長政見）（屬新增項目者）」編列情形表</t>
    </r>
    <phoneticPr fontId="21" type="noConversion"/>
  </si>
  <si>
    <t>113年度
概算數</t>
    <phoneticPr fontId="21" type="noConversion"/>
  </si>
  <si>
    <t>計畫說明(含經費估算方式)</t>
    <phoneticPr fontId="21" type="noConversion"/>
  </si>
  <si>
    <r>
      <rPr>
        <b/>
        <u/>
        <sz val="20"/>
        <color indexed="10"/>
        <rFont val="標楷體"/>
        <family val="4"/>
        <charset val="136"/>
      </rPr>
      <t>113</t>
    </r>
    <r>
      <rPr>
        <b/>
        <sz val="20"/>
        <rFont val="標楷體"/>
        <family val="4"/>
        <charset val="136"/>
      </rPr>
      <t>年度用人費用概算比較表</t>
    </r>
    <phoneticPr fontId="6" type="noConversion"/>
  </si>
  <si>
    <t xml:space="preserve">    單位：新臺幣元；人</t>
    <phoneticPr fontId="6" type="noConversion"/>
  </si>
  <si>
    <t>機 關 名 稱</t>
  </si>
  <si>
    <r>
      <rPr>
        <u/>
        <sz val="12"/>
        <color indexed="10"/>
        <rFont val="標楷體"/>
        <family val="4"/>
        <charset val="136"/>
      </rPr>
      <t>113</t>
    </r>
    <r>
      <rPr>
        <sz val="12"/>
        <rFont val="標楷體"/>
        <family val="4"/>
        <charset val="136"/>
      </rPr>
      <t>年度預算員額</t>
    </r>
    <phoneticPr fontId="6" type="noConversion"/>
  </si>
  <si>
    <r>
      <rPr>
        <u/>
        <sz val="12"/>
        <color indexed="10"/>
        <rFont val="標楷體"/>
        <family val="4"/>
        <charset val="136"/>
      </rPr>
      <t>113</t>
    </r>
    <r>
      <rPr>
        <sz val="12"/>
        <rFont val="標楷體"/>
        <family val="4"/>
        <charset val="136"/>
      </rPr>
      <t xml:space="preserve">    年     度     概     算     數</t>
    </r>
    <phoneticPr fontId="6" type="noConversion"/>
  </si>
  <si>
    <r>
      <rPr>
        <u/>
        <sz val="12"/>
        <color indexed="10"/>
        <rFont val="標楷體"/>
        <family val="4"/>
        <charset val="136"/>
      </rPr>
      <t>112</t>
    </r>
    <r>
      <rPr>
        <sz val="12"/>
        <rFont val="標楷體"/>
        <family val="4"/>
        <charset val="136"/>
      </rPr>
      <t xml:space="preserve">    年     度     預     算     數</t>
    </r>
    <phoneticPr fontId="6" type="noConversion"/>
  </si>
  <si>
    <r>
      <rPr>
        <u/>
        <sz val="12"/>
        <color indexed="10"/>
        <rFont val="標楷體"/>
        <family val="4"/>
        <charset val="136"/>
      </rPr>
      <t>113</t>
    </r>
    <r>
      <rPr>
        <sz val="12"/>
        <rFont val="標楷體"/>
        <family val="4"/>
        <charset val="136"/>
      </rPr>
      <t>年度與</t>
    </r>
    <r>
      <rPr>
        <u/>
        <sz val="12"/>
        <color indexed="10"/>
        <rFont val="標楷體"/>
        <family val="4"/>
        <charset val="136"/>
      </rPr>
      <t>112</t>
    </r>
    <r>
      <rPr>
        <sz val="12"/>
        <rFont val="標楷體"/>
        <family val="4"/>
        <charset val="136"/>
      </rPr>
      <t>年度比較增減
(1)-(2)</t>
    </r>
    <phoneticPr fontId="6" type="noConversion"/>
  </si>
  <si>
    <t>備註及增減原因</t>
    <phoneticPr fontId="6" type="noConversion"/>
  </si>
  <si>
    <t>職員</t>
    <phoneticPr fontId="6" type="noConversion"/>
  </si>
  <si>
    <t>駐衛警</t>
    <phoneticPr fontId="6" type="noConversion"/>
  </si>
  <si>
    <t>工</t>
    <phoneticPr fontId="6" type="noConversion"/>
  </si>
  <si>
    <t>約聘僱</t>
    <phoneticPr fontId="6" type="noConversion"/>
  </si>
  <si>
    <t>臨時
人員</t>
    <phoneticPr fontId="6" type="noConversion"/>
  </si>
  <si>
    <t>合計(1)</t>
    <phoneticPr fontId="12" type="noConversion"/>
  </si>
  <si>
    <r>
      <rPr>
        <u/>
        <sz val="12"/>
        <color indexed="10"/>
        <rFont val="標楷體"/>
        <family val="4"/>
        <charset val="136"/>
      </rPr>
      <t>延長工時</t>
    </r>
    <r>
      <rPr>
        <sz val="12"/>
        <rFont val="標楷體"/>
        <family val="4"/>
        <charset val="136"/>
      </rPr>
      <t>加班費</t>
    </r>
    <phoneticPr fontId="6" type="noConversion"/>
  </si>
  <si>
    <r>
      <rPr>
        <u/>
        <sz val="12"/>
        <color indexed="10"/>
        <rFont val="標楷體"/>
        <family val="4"/>
        <charset val="136"/>
      </rPr>
      <t>夜</t>
    </r>
    <r>
      <rPr>
        <sz val="12"/>
        <rFont val="標楷體"/>
        <family val="4"/>
        <charset val="136"/>
      </rPr>
      <t>班費</t>
    </r>
    <phoneticPr fontId="6" type="noConversion"/>
  </si>
  <si>
    <t>員工上下班交通費</t>
    <phoneticPr fontId="6" type="noConversion"/>
  </si>
  <si>
    <t>退休及卹償金</t>
    <phoneticPr fontId="6" type="noConversion"/>
  </si>
  <si>
    <t>其他福利費</t>
    <phoneticPr fontId="6" type="noConversion"/>
  </si>
  <si>
    <t>其他用人費用</t>
    <phoneticPr fontId="6" type="noConversion"/>
  </si>
  <si>
    <t>合計(2)</t>
    <phoneticPr fontId="12" type="noConversion"/>
  </si>
  <si>
    <t>【附註】：①工係指駕駛、技工、工友。</t>
    <phoneticPr fontId="21" type="noConversion"/>
  </si>
  <si>
    <t>　　　  　②臨時人員係指以服務費用、工程管理費等所進用人員，並請於備註敘明。</t>
    <phoneticPr fontId="21" type="noConversion"/>
  </si>
  <si>
    <r>
      <rPr>
        <b/>
        <u/>
        <sz val="18"/>
        <color indexed="10"/>
        <rFont val="標楷體"/>
        <family val="4"/>
        <charset val="136"/>
      </rPr>
      <t>113</t>
    </r>
    <r>
      <rPr>
        <b/>
        <sz val="18"/>
        <rFont val="標楷體"/>
        <family val="4"/>
        <charset val="136"/>
      </rPr>
      <t>年度各專案計畫概算編列情形表</t>
    </r>
    <phoneticPr fontId="6" type="noConversion"/>
  </si>
  <si>
    <t>單位：新臺幣元</t>
    <phoneticPr fontId="27" type="noConversion"/>
  </si>
  <si>
    <t>主管機關
機關(構)或基金</t>
    <phoneticPr fontId="27" type="noConversion"/>
  </si>
  <si>
    <t>總     計</t>
  </si>
  <si>
    <t>資訊計畫</t>
    <phoneticPr fontId="27" type="noConversion"/>
  </si>
  <si>
    <t>新購與汰換及租賃車輛計畫</t>
    <phoneticPr fontId="27" type="noConversion"/>
  </si>
  <si>
    <t>研究發展計畫</t>
    <phoneticPr fontId="6" type="noConversion"/>
  </si>
  <si>
    <t>出國
計畫</t>
    <phoneticPr fontId="6" type="noConversion"/>
  </si>
  <si>
    <t>預算員額（含約聘僱）
與臨時人員計畫</t>
    <phoneticPr fontId="6" type="noConversion"/>
  </si>
  <si>
    <t>經常
支出</t>
    <phoneticPr fontId="6" type="noConversion"/>
  </si>
  <si>
    <t>資本
支出</t>
    <phoneticPr fontId="6" type="noConversion"/>
  </si>
  <si>
    <t>小計</t>
    <phoneticPr fontId="6" type="noConversion"/>
  </si>
  <si>
    <t>新購或汰換</t>
    <phoneticPr fontId="6" type="noConversion"/>
  </si>
  <si>
    <t>租賃</t>
    <phoneticPr fontId="6" type="noConversion"/>
  </si>
  <si>
    <r>
      <rPr>
        <b/>
        <sz val="12"/>
        <color indexed="10"/>
        <rFont val="標楷體"/>
        <family val="4"/>
        <charset val="136"/>
      </rPr>
      <t>新增</t>
    </r>
    <r>
      <rPr>
        <sz val="12"/>
        <rFont val="標楷體"/>
        <family val="4"/>
        <charset val="136"/>
      </rPr>
      <t>預算員額
(含約聘僱)</t>
    </r>
    <phoneticPr fontId="6" type="noConversion"/>
  </si>
  <si>
    <r>
      <rPr>
        <b/>
        <sz val="12"/>
        <color indexed="10"/>
        <rFont val="標楷體"/>
        <family val="4"/>
        <charset val="136"/>
      </rPr>
      <t>新增</t>
    </r>
    <r>
      <rPr>
        <sz val="12"/>
        <rFont val="標楷體"/>
        <family val="4"/>
        <charset val="136"/>
      </rPr>
      <t>臨時人員</t>
    </r>
    <phoneticPr fontId="6" type="noConversion"/>
  </si>
  <si>
    <t>○○○主管</t>
  </si>
  <si>
    <t>重大活動
計畫</t>
    <phoneticPr fontId="6" type="noConversion"/>
  </si>
  <si>
    <t>出版品
計畫</t>
    <phoneticPr fontId="6" type="noConversion"/>
  </si>
  <si>
    <r>
      <rPr>
        <u/>
        <sz val="12"/>
        <rFont val="標楷體"/>
        <family val="4"/>
        <charset val="136"/>
      </rPr>
      <t>113</t>
    </r>
    <r>
      <rPr>
        <sz val="12"/>
        <rFont val="標楷體"/>
        <family val="4"/>
        <charset val="136"/>
      </rPr>
      <t>年度
概算數(元)</t>
    </r>
    <phoneticPr fontId="27" type="noConversion"/>
  </si>
  <si>
    <r>
      <rPr>
        <u/>
        <sz val="12"/>
        <rFont val="標楷體"/>
        <family val="4"/>
        <charset val="136"/>
      </rPr>
      <t>112</t>
    </r>
    <r>
      <rPr>
        <sz val="12"/>
        <rFont val="標楷體"/>
        <family val="4"/>
        <charset val="136"/>
      </rPr>
      <t>年度
預算數(元)</t>
    </r>
    <phoneticPr fontId="27" type="noConversion"/>
  </si>
  <si>
    <t>認定依據</t>
    <phoneticPr fontId="27" type="noConversion"/>
  </si>
  <si>
    <t>現行法定給付
或補貼
(超過法定標準)</t>
    <phoneticPr fontId="27" type="noConversion"/>
  </si>
  <si>
    <t>中央有一致性
政策
(超過中央標準)</t>
    <phoneticPr fontId="27" type="noConversion"/>
  </si>
  <si>
    <t>地方自辦
福利項目</t>
    <phoneticPr fontId="27" type="noConversion"/>
  </si>
  <si>
    <t>原列發放條件及標準                       (中央法令規定及政策)</t>
    <phoneticPr fontId="27" type="noConversion"/>
  </si>
  <si>
    <t>地方自訂或新訂發放條件及標準</t>
    <phoneticPr fontId="27" type="noConversion"/>
  </si>
  <si>
    <t>v</t>
    <phoneticPr fontId="27" type="noConversion"/>
  </si>
  <si>
    <t>【附註】：本表所稱超過一致標準社福支出係指各機關編列(1)超過現行法定給付或補助標準；或(2)超過中央一致性政策給付或補助標準；或(3)地方自辦之福利措施且
　　　　　金額大者（按：本府財力級次列為第1，中央自110年度起以1億元為認定標準）之社福支出。</t>
    <phoneticPr fontId="27" type="noConversion"/>
  </si>
  <si>
    <r>
      <rPr>
        <b/>
        <u/>
        <sz val="22"/>
        <rFont val="標楷體"/>
        <family val="4"/>
        <charset val="136"/>
      </rPr>
      <t>113</t>
    </r>
    <r>
      <rPr>
        <b/>
        <sz val="22"/>
        <rFont val="標楷體"/>
        <family val="4"/>
        <charset val="136"/>
      </rPr>
      <t>年度各基金概算編列</t>
    </r>
    <r>
      <rPr>
        <b/>
        <sz val="22"/>
        <rFont val="新細明體"/>
        <family val="1"/>
        <charset val="136"/>
      </rPr>
      <t>「</t>
    </r>
    <r>
      <rPr>
        <b/>
        <sz val="22"/>
        <rFont val="標楷體"/>
        <family val="4"/>
        <charset val="136"/>
      </rPr>
      <t>超過一致標準社福支出」明細表</t>
    </r>
    <phoneticPr fontId="27" type="noConversion"/>
  </si>
  <si>
    <r>
      <rPr>
        <b/>
        <u/>
        <sz val="18"/>
        <color indexed="10"/>
        <rFont val="標楷體"/>
        <family val="4"/>
        <charset val="136"/>
      </rPr>
      <t>113</t>
    </r>
    <r>
      <rPr>
        <b/>
        <sz val="18"/>
        <color indexed="8"/>
        <rFont val="標楷體"/>
        <family val="4"/>
        <charset val="136"/>
      </rPr>
      <t>年度性別預算概算編列情形表</t>
    </r>
    <phoneticPr fontId="6" type="noConversion"/>
  </si>
  <si>
    <t>機關或
基金名稱</t>
    <phoneticPr fontId="6" type="noConversion"/>
  </si>
  <si>
    <t>類型</t>
  </si>
  <si>
    <t>計畫項目</t>
    <phoneticPr fontId="6" type="noConversion"/>
  </si>
  <si>
    <t>計畫預期目標</t>
    <phoneticPr fontId="6" type="noConversion"/>
  </si>
  <si>
    <t>經資別</t>
    <phoneticPr fontId="6" type="noConversion"/>
  </si>
  <si>
    <r>
      <rPr>
        <b/>
        <u/>
        <sz val="12"/>
        <color indexed="10"/>
        <rFont val="標楷體"/>
        <family val="4"/>
        <charset val="136"/>
      </rPr>
      <t>113</t>
    </r>
    <r>
      <rPr>
        <b/>
        <sz val="12"/>
        <rFont val="標楷體"/>
        <family val="4"/>
        <charset val="136"/>
      </rPr>
      <t>年度
概算數
(1)</t>
    </r>
    <phoneticPr fontId="6" type="noConversion"/>
  </si>
  <si>
    <r>
      <rPr>
        <b/>
        <u/>
        <sz val="12"/>
        <color indexed="10"/>
        <rFont val="標楷體"/>
        <family val="4"/>
        <charset val="136"/>
      </rPr>
      <t>112</t>
    </r>
    <r>
      <rPr>
        <b/>
        <sz val="12"/>
        <rFont val="標楷體"/>
        <family val="4"/>
        <charset val="136"/>
      </rPr>
      <t>年度
預算數
(2)</t>
    </r>
    <phoneticPr fontId="6" type="noConversion"/>
  </si>
  <si>
    <t>比較增減
(3)=(1)-(2)</t>
    <phoneticPr fontId="6" type="noConversion"/>
  </si>
  <si>
    <t>工作內容</t>
    <phoneticPr fontId="6" type="noConversion"/>
  </si>
  <si>
    <t>對促進性別平等的影響及預計執行成效</t>
    <phoneticPr fontId="6" type="noConversion"/>
  </si>
  <si>
    <t>主要增減說明</t>
    <phoneticPr fontId="6" type="noConversion"/>
  </si>
  <si>
    <t>資本支出
(工程)</t>
    <phoneticPr fontId="6" type="noConversion"/>
  </si>
  <si>
    <t>資本支出
(設備)</t>
    <phoneticPr fontId="6" type="noConversion"/>
  </si>
  <si>
    <t>○○○主管</t>
    <phoneticPr fontId="6" type="noConversion"/>
  </si>
  <si>
    <t xml:space="preserve"> ○○基金</t>
    <phoneticPr fontId="6" type="noConversion"/>
  </si>
  <si>
    <t>1-A</t>
    <phoneticPr fontId="6" type="noConversion"/>
  </si>
  <si>
    <t>針對單一性別所編列的預算</t>
    <phoneticPr fontId="6" type="noConversion"/>
  </si>
  <si>
    <t>(一)</t>
    <phoneticPr fontId="6" type="noConversion"/>
  </si>
  <si>
    <t>1.</t>
    <phoneticPr fontId="6" type="noConversion"/>
  </si>
  <si>
    <t>(1)</t>
    <phoneticPr fontId="6" type="noConversion"/>
  </si>
  <si>
    <t>V</t>
    <phoneticPr fontId="6" type="noConversion"/>
  </si>
  <si>
    <t>1-B</t>
    <phoneticPr fontId="6" type="noConversion"/>
  </si>
  <si>
    <t>針對特定性別議題所編列的預算</t>
    <phoneticPr fontId="6" type="noConversion"/>
  </si>
  <si>
    <t>2.</t>
    <phoneticPr fontId="6" type="noConversion"/>
  </si>
  <si>
    <t>促進性別平等工作機會的預算</t>
    <phoneticPr fontId="6" type="noConversion"/>
  </si>
  <si>
    <t>3.</t>
    <phoneticPr fontId="6" type="noConversion"/>
  </si>
  <si>
    <t>其他對促進性別平等有正面影響的一般預算</t>
    <phoneticPr fontId="6" type="noConversion"/>
  </si>
  <si>
    <r>
      <t>【附註】：①請各機關依「臺北市政府性別預算編列原則及注意事項」盤點與機關相關之性別平等業務並編列性別預算，再提報各機關性別</t>
    </r>
    <r>
      <rPr>
        <u/>
        <sz val="14"/>
        <rFont val="標楷體"/>
        <family val="4"/>
        <charset val="136"/>
      </rPr>
      <t>　　　　　　　</t>
    </r>
    <phoneticPr fontId="6" type="noConversion"/>
  </si>
  <si>
    <t xml:space="preserve">            平等專案小組協助檢視。  </t>
    <phoneticPr fontId="6" type="noConversion"/>
  </si>
  <si>
    <t>　　　　　②請協助勾選其屬經常門或資本門（分工程及設備2類）項目，並於「經資門別」欄位以「V」表達。</t>
    <phoneticPr fontId="6" type="noConversion"/>
  </si>
  <si>
    <t>　　　　　③本表請各主管機關依單位預算與附屬單位預算分開彙總，並分別送主計處公務預算科與事業及特別預算科彙辦。</t>
    <phoneticPr fontId="6" type="noConversion"/>
  </si>
  <si>
    <r>
      <t>性別議題聯絡人：</t>
    </r>
    <r>
      <rPr>
        <u/>
        <sz val="14"/>
        <rFont val="標楷體"/>
        <family val="4"/>
        <charset val="136"/>
      </rPr>
      <t>　　　　　　　　</t>
    </r>
    <r>
      <rPr>
        <sz val="14"/>
        <rFont val="標楷體"/>
        <family val="4"/>
        <charset val="136"/>
      </rPr>
      <t>聯絡電話：</t>
    </r>
    <r>
      <rPr>
        <u/>
        <sz val="14"/>
        <rFont val="標楷體"/>
        <family val="4"/>
        <charset val="136"/>
      </rPr>
      <t>　　　　　　　</t>
    </r>
    <r>
      <rPr>
        <sz val="14"/>
        <rFont val="標楷體"/>
        <family val="4"/>
        <charset val="136"/>
      </rPr>
      <t>　</t>
    </r>
    <r>
      <rPr>
        <sz val="14"/>
        <color indexed="9"/>
        <rFont val="標楷體"/>
        <family val="4"/>
        <charset val="136"/>
      </rPr>
      <t xml:space="preserve"> </t>
    </r>
    <phoneticPr fontId="6" type="noConversion"/>
  </si>
  <si>
    <t>計畫（工程）名稱：（範例）</t>
    <phoneticPr fontId="46" type="noConversion"/>
  </si>
  <si>
    <t>概算金額：9,000,000元</t>
    <phoneticPr fontId="46" type="noConversion"/>
  </si>
  <si>
    <t>執行項目</t>
    <phoneticPr fontId="46" type="noConversion"/>
  </si>
  <si>
    <r>
      <rPr>
        <u/>
        <sz val="12"/>
        <color theme="1"/>
        <rFont val="標楷體"/>
        <family val="4"/>
        <charset val="136"/>
      </rPr>
      <t>113</t>
    </r>
    <r>
      <rPr>
        <sz val="12"/>
        <color theme="1"/>
        <rFont val="標楷體"/>
        <family val="4"/>
        <charset val="136"/>
      </rPr>
      <t>年</t>
    </r>
    <phoneticPr fontId="46" type="noConversion"/>
  </si>
  <si>
    <r>
      <rPr>
        <u/>
        <sz val="12"/>
        <color theme="1"/>
        <rFont val="標楷體"/>
        <family val="4"/>
        <charset val="136"/>
      </rPr>
      <t>114</t>
    </r>
    <r>
      <rPr>
        <sz val="12"/>
        <color theme="1"/>
        <rFont val="標楷體"/>
        <family val="4"/>
        <charset val="136"/>
      </rPr>
      <t>年</t>
    </r>
    <phoneticPr fontId="46" type="noConversion"/>
  </si>
  <si>
    <t>付款金額</t>
    <phoneticPr fontId="46" type="noConversion"/>
  </si>
  <si>
    <t>進度說明</t>
    <phoneticPr fontId="46" type="noConversion"/>
  </si>
  <si>
    <t>未來可預見
之困難</t>
    <phoneticPr fontId="46" type="noConversion"/>
  </si>
  <si>
    <t>因應策略及
解決方案</t>
    <phoneticPr fontId="46" type="noConversion"/>
  </si>
  <si>
    <t>合    計</t>
    <phoneticPr fontId="46" type="noConversion"/>
  </si>
  <si>
    <t>一、工程專案管理階段</t>
    <phoneticPr fontId="46" type="noConversion"/>
  </si>
  <si>
    <t>1.初步規劃階段</t>
    <phoneticPr fontId="46" type="noConversion"/>
  </si>
  <si>
    <t>2.規劃審查階段</t>
    <phoneticPr fontId="46" type="noConversion"/>
  </si>
  <si>
    <t>二、統包工程設計與相關執照審議階段</t>
    <phoneticPr fontId="46" type="noConversion"/>
  </si>
  <si>
    <t>三、施工階段</t>
    <phoneticPr fontId="46" type="noConversion"/>
  </si>
  <si>
    <t>1.主體工程</t>
    <phoneticPr fontId="46" type="noConversion"/>
  </si>
  <si>
    <t>(1)地下層結構</t>
    <phoneticPr fontId="46" type="noConversion"/>
  </si>
  <si>
    <t>(2)地上層結構</t>
    <phoneticPr fontId="46" type="noConversion"/>
  </si>
  <si>
    <t>2.門窗工程</t>
    <phoneticPr fontId="46" type="noConversion"/>
  </si>
  <si>
    <r>
      <rPr>
        <u/>
        <sz val="12"/>
        <color theme="1"/>
        <rFont val="標楷體"/>
        <family val="4"/>
        <charset val="136"/>
      </rPr>
      <t>113</t>
    </r>
    <r>
      <rPr>
        <sz val="12"/>
        <color theme="1"/>
        <rFont val="標楷體"/>
        <family val="4"/>
        <charset val="136"/>
      </rPr>
      <t>年度付款(</t>
    </r>
    <r>
      <rPr>
        <u/>
        <sz val="12"/>
        <color theme="1"/>
        <rFont val="標楷體"/>
        <family val="4"/>
        <charset val="136"/>
      </rPr>
      <t>114</t>
    </r>
    <r>
      <rPr>
        <sz val="12"/>
        <color theme="1"/>
        <rFont val="標楷體"/>
        <family val="4"/>
        <charset val="136"/>
      </rPr>
      <t>年1月15日以前)</t>
    </r>
    <phoneticPr fontId="46" type="noConversion"/>
  </si>
  <si>
    <r>
      <rPr>
        <u/>
        <sz val="12"/>
        <color theme="1"/>
        <rFont val="標楷體"/>
        <family val="4"/>
        <charset val="136"/>
      </rPr>
      <t>114</t>
    </r>
    <r>
      <rPr>
        <sz val="12"/>
        <color theme="1"/>
        <rFont val="標楷體"/>
        <family val="4"/>
        <charset val="136"/>
      </rPr>
      <t>年度付款</t>
    </r>
    <phoneticPr fontId="46" type="noConversion"/>
  </si>
  <si>
    <r>
      <t>【附註】：①本案預計</t>
    </r>
    <r>
      <rPr>
        <u/>
        <sz val="12"/>
        <color theme="1"/>
        <rFont val="標楷體"/>
        <family val="4"/>
        <charset val="136"/>
      </rPr>
      <t>113</t>
    </r>
    <r>
      <rPr>
        <sz val="12"/>
        <color theme="1"/>
        <rFont val="標楷體"/>
        <family val="4"/>
        <charset val="136"/>
      </rPr>
      <t>年度執行金額8,500,000元，保留500,000元至</t>
    </r>
    <r>
      <rPr>
        <u/>
        <sz val="12"/>
        <color theme="1"/>
        <rFont val="標楷體"/>
        <family val="4"/>
        <charset val="136"/>
      </rPr>
      <t>114</t>
    </r>
    <r>
      <rPr>
        <sz val="12"/>
        <color theme="1"/>
        <rFont val="標楷體"/>
        <family val="4"/>
        <charset val="136"/>
      </rPr>
      <t>年度付款。</t>
    </r>
    <phoneticPr fontId="46" type="noConversion"/>
  </si>
  <si>
    <r>
      <t>　　　　　②本表右上方概算金額，請查填</t>
    </r>
    <r>
      <rPr>
        <u/>
        <sz val="12"/>
        <color theme="1"/>
        <rFont val="標楷體"/>
        <family val="4"/>
        <charset val="136"/>
      </rPr>
      <t>113</t>
    </r>
    <r>
      <rPr>
        <sz val="12"/>
        <color theme="1"/>
        <rFont val="標楷體"/>
        <family val="4"/>
        <charset val="136"/>
      </rPr>
      <t>年度概算數，如屬分年延續性計畫或</t>
    </r>
    <r>
      <rPr>
        <u/>
        <sz val="12"/>
        <color theme="1"/>
        <rFont val="標楷體"/>
        <family val="4"/>
        <charset val="136"/>
      </rPr>
      <t>113</t>
    </r>
    <r>
      <rPr>
        <sz val="12"/>
        <color theme="1"/>
        <rFont val="標楷體"/>
        <family val="4"/>
        <charset val="136"/>
      </rPr>
      <t>年度新興繼續性計畫項目，仍請查填</t>
    </r>
    <r>
      <rPr>
        <u/>
        <sz val="12"/>
        <color theme="1"/>
        <rFont val="標楷體"/>
        <family val="4"/>
        <charset val="136"/>
      </rPr>
      <t>113</t>
    </r>
    <r>
      <rPr>
        <sz val="12"/>
        <color theme="1"/>
        <rFont val="標楷體"/>
        <family val="4"/>
        <charset val="136"/>
      </rPr>
      <t>年度概算數，並請於表格下方備註說明計畫辦理期程及</t>
    </r>
    <phoneticPr fontId="46" type="noConversion"/>
  </si>
  <si>
    <t>　　　　　　總經費等必要說明文字。</t>
    <phoneticPr fontId="46" type="noConversion"/>
  </si>
  <si>
    <t>　　　　　③合建工程統一由主辦機關查填。</t>
    <phoneticPr fontId="46" type="noConversion"/>
  </si>
  <si>
    <t>113年度臺北市○○基金資本支出重大計畫項目付款計畫執行及經費分配進度表</t>
    <phoneticPr fontId="46" type="noConversion"/>
  </si>
  <si>
    <t xml:space="preserve">          ④本表查填範圍為「以前年度繼續性計畫」與「市府重要政策(含市長政見)屬原編項目擬於113年度增列金額者）」及新興計畫中屬重大計畫項目者。</t>
    <phoneticPr fontId="21" type="noConversion"/>
  </si>
  <si>
    <r>
      <t>【附註】：</t>
    </r>
    <r>
      <rPr>
        <sz val="12"/>
        <color indexed="8"/>
        <rFont val="標楷體"/>
        <family val="4"/>
        <charset val="136"/>
      </rPr>
      <t>①前開填表判斷金額僅供參考，各基金於填列分析表時，仍請儘量分析並表達</t>
    </r>
    <r>
      <rPr>
        <u/>
        <sz val="12"/>
        <color indexed="10"/>
        <rFont val="標楷體"/>
        <family val="4"/>
        <charset val="136"/>
      </rPr>
      <t>113</t>
    </r>
    <r>
      <rPr>
        <sz val="12"/>
        <color indexed="8"/>
        <rFont val="標楷體"/>
        <family val="4"/>
        <charset val="136"/>
      </rPr>
      <t>年度概算較</t>
    </r>
    <r>
      <rPr>
        <u/>
        <sz val="12"/>
        <color indexed="10"/>
        <rFont val="標楷體"/>
        <family val="4"/>
        <charset val="136"/>
      </rPr>
      <t>112</t>
    </r>
    <r>
      <rPr>
        <sz val="12"/>
        <color indexed="8"/>
        <rFont val="標楷體"/>
        <family val="4"/>
        <charset val="136"/>
      </rPr>
      <t>年度預算之主
　　　　　　要增減情形，並適時降低判斷標準。</t>
    </r>
    <phoneticPr fontId="6" type="noConversion"/>
  </si>
  <si>
    <r>
      <t xml:space="preserve">          ②</t>
    </r>
    <r>
      <rPr>
        <b/>
        <sz val="12"/>
        <color rgb="FFFF0000"/>
        <rFont val="標楷體"/>
        <family val="4"/>
        <charset val="136"/>
      </rPr>
      <t>新增</t>
    </r>
    <r>
      <rPr>
        <sz val="12"/>
        <color rgb="FF000000"/>
        <rFont val="標楷體"/>
        <family val="4"/>
        <charset val="136"/>
      </rPr>
      <t>補助及捐助，應</t>
    </r>
    <r>
      <rPr>
        <sz val="12"/>
        <rFont val="標楷體"/>
        <family val="4"/>
        <charset val="136"/>
      </rPr>
      <t>以</t>
    </r>
    <r>
      <rPr>
        <b/>
        <sz val="12"/>
        <color rgb="FFFF0000"/>
        <rFont val="標楷體"/>
        <family val="4"/>
        <charset val="136"/>
      </rPr>
      <t>依法律或自治條例辦理或依本府政策指示須列入113年度概算辦理者為限</t>
    </r>
    <r>
      <rPr>
        <sz val="12"/>
        <rFont val="標楷體"/>
        <family val="4"/>
        <charset val="136"/>
      </rPr>
      <t>。</t>
    </r>
    <phoneticPr fontId="27" type="noConversion"/>
  </si>
  <si>
    <t>災害防救計畫
(不含加班費)</t>
    <phoneticPr fontId="27" type="noConversion"/>
  </si>
  <si>
    <t>教育局主管</t>
  </si>
  <si>
    <t>收購學校用地補償準備</t>
  </si>
  <si>
    <t>單一年度</t>
    <phoneticPr fontId="6" type="noConversion"/>
  </si>
  <si>
    <r>
      <rPr>
        <sz val="12"/>
        <rFont val="標楷體"/>
        <family val="4"/>
        <charset val="136"/>
      </rPr>
      <t>無增減</t>
    </r>
    <phoneticPr fontId="6" type="noConversion"/>
  </si>
  <si>
    <t xml:space="preserve">  臺北市地方教育發展基金</t>
    <phoneticPr fontId="6" type="noConversion"/>
  </si>
  <si>
    <t xml:space="preserve">   教育局</t>
    <phoneticPr fontId="6" type="noConversion"/>
  </si>
  <si>
    <t>教育局40501001-176</t>
    <phoneticPr fontId="6" type="noConversion"/>
  </si>
  <si>
    <t>主辦機關名稱：景美女中</t>
    <phoneticPr fontId="27" type="noConversion"/>
  </si>
  <si>
    <t>工程及合建機關名稱</t>
    <phoneticPr fontId="27" type="noConversion"/>
  </si>
  <si>
    <t>面積坪數(平方公尺)</t>
    <phoneticPr fontId="27" type="noConversion"/>
  </si>
  <si>
    <t>總工程費</t>
    <phoneticPr fontId="27" type="noConversion"/>
  </si>
  <si>
    <t>以後年度
待編列數</t>
  </si>
  <si>
    <t>執行進度說明</t>
    <phoneticPr fontId="27" type="noConversion"/>
  </si>
  <si>
    <t>主計處初審意見</t>
    <phoneticPr fontId="27" type="noConversion"/>
  </si>
  <si>
    <t>1.第1階段工程（和平樓、游泳池拆除工程及綜合大樓建築工程，共地下2層及地上4層）預計111年12月完工。第2階段工程（信義樓、自強樓拆除工程及第二期校舍建築工程，共地上2層），俟完成搬遷後開工，預計113年完工。
2.核定第一期工程預定竣工日為111年5月18日，將辦理第九次工期檢討。
3.市府已於111年3月8日府授教工字第11130345384號函請議會審議追加總工程費116,667,972元。</t>
    <phoneticPr fontId="27" type="noConversion"/>
  </si>
  <si>
    <t>景美女中</t>
    <phoneticPr fontId="6" type="noConversion"/>
  </si>
  <si>
    <t>臺北市停車場管理工程處</t>
    <phoneticPr fontId="6" type="noConversion"/>
  </si>
  <si>
    <t>主辦機關名稱：忠義國小</t>
    <phoneticPr fontId="27" type="noConversion"/>
  </si>
  <si>
    <t>1.第一期校舍拆除標：109年2月21開工，110年2月19日完工。
2.第二期主體建築標：111年3月15日議價決標，預定113年5月完工。
3.市府已於111年2月22日府授教工字第11130293201號函請議會審議追加總工程費206,240,318元。</t>
    <phoneticPr fontId="6" type="noConversion"/>
  </si>
  <si>
    <t>忠義國小</t>
    <phoneticPr fontId="6" type="noConversion"/>
  </si>
  <si>
    <t>臺北市政府社會局</t>
    <phoneticPr fontId="6" type="noConversion"/>
  </si>
  <si>
    <t>主辦機關名稱：大安國中</t>
    <phoneticPr fontId="27" type="noConversion"/>
  </si>
  <si>
    <t xml:space="preserve">1.樹木移植、警衛室遷移：109年完工。
2.拆除及主體建築工程：110年1月8日決標，110年1月25日訂約完成，110年3月19日開工，第一階段預計112年5月完工，第二階段預計113年6月完工。     </t>
    <phoneticPr fontId="27" type="noConversion"/>
  </si>
  <si>
    <t>大安國中</t>
    <phoneticPr fontId="6" type="noConversion"/>
  </si>
  <si>
    <t>主辦機關名稱：內湖國中</t>
    <phoneticPr fontId="27" type="noConversion"/>
  </si>
  <si>
    <t>1.校舍拆除工程已於110年4月6日結算驗收完成。
2.新建工程之建築水電工程於110年4月26日開工，綜合大樓現進行連續壁及基樁施作，預計113年1月完工。
2.市府已於111年3月8日府授教工字第11130345382號函請議會審議追加總工程費96,169,341元。</t>
    <phoneticPr fontId="27" type="noConversion"/>
  </si>
  <si>
    <t>內湖國中</t>
  </si>
  <si>
    <t>主辦機關名稱：和平高中</t>
    <phoneticPr fontId="27" type="noConversion"/>
  </si>
  <si>
    <t>1.都市設計準則於109年10月13日報府准予核定，110年3月都審修正後通過。
2.建築水電工程預計111年3月辦理發包前置作業、111年4月15日上網公告、111年7月決標、111年10月1日開工。並預計111年11月1日正式施工(開始假設及樹木移植工程)、112年6月31日連續壁工程完成、112年12月31日地下室開挖完成。</t>
    <phoneticPr fontId="27" type="noConversion"/>
  </si>
  <si>
    <t>和平高中</t>
    <phoneticPr fontId="6" type="noConversion"/>
  </si>
  <si>
    <t>主辦機關名稱：西松國小</t>
    <phoneticPr fontId="27" type="noConversion"/>
  </si>
  <si>
    <t>1.委託技術服務(設計監造)標於110年6月15日決標。
2.工程費部分提報112年新興連續性計畫，預計於112年1月上網公告，112年4月決標，112年6月開工，115年4月完工。
3.110年11月送都審，並於111年3月31日都審通過，預計112年完成建造申請等事宜。</t>
    <phoneticPr fontId="27" type="noConversion"/>
  </si>
  <si>
    <t>西松國小</t>
    <phoneticPr fontId="6" type="noConversion"/>
  </si>
  <si>
    <r>
      <t>各機關</t>
    </r>
    <r>
      <rPr>
        <b/>
        <sz val="16"/>
        <color indexed="10"/>
        <rFont val="標楷體"/>
        <family val="4"/>
        <charset val="136"/>
      </rPr>
      <t>113</t>
    </r>
    <r>
      <rPr>
        <b/>
        <sz val="16"/>
        <rFont val="標楷體"/>
        <family val="4"/>
        <charset val="136"/>
      </rPr>
      <t>年度合建工程(含裝修、汰換)概算表</t>
    </r>
    <phoneticPr fontId="27" type="noConversion"/>
  </si>
  <si>
    <r>
      <t xml:space="preserve">1.景美女中綜合大樓新建工程
</t>
    </r>
    <r>
      <rPr>
        <b/>
        <sz val="12"/>
        <color rgb="FFFF0000"/>
        <rFont val="標楷體"/>
        <family val="4"/>
        <charset val="136"/>
      </rPr>
      <t>(原103-113年度修正為103-114年度)</t>
    </r>
    <phoneticPr fontId="6" type="noConversion"/>
  </si>
  <si>
    <t>6.西松國小學生活動中心新建工程
(108-115年度)</t>
    <phoneticPr fontId="6" type="noConversion"/>
  </si>
  <si>
    <t>2.忠義國小捷運共構大樓新建工程
(107-113年度)</t>
    <phoneticPr fontId="6" type="noConversion"/>
  </si>
  <si>
    <r>
      <t xml:space="preserve">3.大安國中教學大樓新建工程
</t>
    </r>
    <r>
      <rPr>
        <b/>
        <sz val="12"/>
        <color rgb="FFFF0000"/>
        <rFont val="標楷體"/>
        <family val="4"/>
        <charset val="136"/>
      </rPr>
      <t>(原107-113年度修正為107-114年度)</t>
    </r>
    <phoneticPr fontId="6" type="noConversion"/>
  </si>
  <si>
    <t>4.內湖國中綜合教學大樓新建工程
(107-113年度)</t>
    <phoneticPr fontId="6" type="noConversion"/>
  </si>
  <si>
    <r>
      <t xml:space="preserve">5.和平高中教學大樓新建工程
</t>
    </r>
    <r>
      <rPr>
        <b/>
        <sz val="12"/>
        <color rgb="FFFF0000"/>
        <rFont val="標楷體"/>
        <family val="4"/>
        <charset val="136"/>
      </rPr>
      <t>(原107-114年度修正為107-116年度)</t>
    </r>
    <phoneticPr fontId="6" type="noConversion"/>
  </si>
  <si>
    <t>112年度可用預算數</t>
    <phoneticPr fontId="6" type="noConversion"/>
  </si>
  <si>
    <t>111暨以前年度保留數(1)</t>
    <phoneticPr fontId="21" type="noConversion"/>
  </si>
  <si>
    <t>112年度
預算數(2)</t>
    <phoneticPr fontId="21" type="noConversion"/>
  </si>
  <si>
    <t>112年度可用預算數
執行情形</t>
    <phoneticPr fontId="27" type="noConversion"/>
  </si>
  <si>
    <r>
      <t>截至112年4月底止</t>
    </r>
    <r>
      <rPr>
        <b/>
        <sz val="12"/>
        <rFont val="標楷體"/>
        <family val="4"/>
        <charset val="136"/>
      </rPr>
      <t>實際</t>
    </r>
    <r>
      <rPr>
        <sz val="12"/>
        <rFont val="標楷體"/>
        <family val="4"/>
        <charset val="136"/>
      </rPr>
      <t>數額</t>
    </r>
    <phoneticPr fontId="21" type="noConversion"/>
  </si>
  <si>
    <r>
      <t>截至112年12月底止</t>
    </r>
    <r>
      <rPr>
        <b/>
        <sz val="12"/>
        <rFont val="標楷體"/>
        <family val="4"/>
        <charset val="136"/>
      </rPr>
      <t>預計</t>
    </r>
    <r>
      <rPr>
        <sz val="12"/>
        <rFont val="標楷體"/>
        <family val="4"/>
        <charset val="136"/>
      </rPr>
      <t>數額</t>
    </r>
    <phoneticPr fontId="21" type="noConversion"/>
  </si>
  <si>
    <t>113年度概算數</t>
    <phoneticPr fontId="6" type="noConversion"/>
  </si>
  <si>
    <t>112年度追加預算數</t>
    <phoneticPr fontId="6" type="noConversion"/>
  </si>
  <si>
    <t>主辦機關名稱：雙永國小</t>
    <phoneticPr fontId="27" type="noConversion"/>
  </si>
  <si>
    <t>1.先期規劃</t>
    <phoneticPr fontId="46" type="noConversion"/>
  </si>
  <si>
    <t>2.綜合規劃/都市設計準則</t>
    <phoneticPr fontId="46" type="noConversion"/>
  </si>
  <si>
    <t>4.細部設計</t>
    <phoneticPr fontId="6" type="noConversion"/>
  </si>
  <si>
    <t>5.建照申請</t>
    <phoneticPr fontId="6" type="noConversion"/>
  </si>
  <si>
    <t>3.基本設計/都市設計審議</t>
    <phoneticPr fontId="6" type="noConversion"/>
  </si>
  <si>
    <r>
      <rPr>
        <u/>
        <sz val="12"/>
        <color theme="1"/>
        <rFont val="標楷體"/>
        <family val="4"/>
        <charset val="136"/>
      </rPr>
      <t>113</t>
    </r>
    <r>
      <rPr>
        <sz val="12"/>
        <color theme="1"/>
        <rFont val="標楷體"/>
        <family val="4"/>
        <charset val="136"/>
      </rPr>
      <t>年</t>
    </r>
    <phoneticPr fontId="46" type="noConversion"/>
  </si>
  <si>
    <r>
      <rPr>
        <u/>
        <sz val="12"/>
        <color theme="1"/>
        <rFont val="標楷體"/>
        <family val="4"/>
        <charset val="136"/>
      </rPr>
      <t>114</t>
    </r>
    <r>
      <rPr>
        <sz val="12"/>
        <color theme="1"/>
        <rFont val="標楷體"/>
        <family val="4"/>
        <charset val="136"/>
      </rPr>
      <t>年</t>
    </r>
    <phoneticPr fontId="46" type="noConversion"/>
  </si>
  <si>
    <t>6.五大管線送審</t>
    <phoneticPr fontId="6" type="noConversion"/>
  </si>
  <si>
    <t>一、規劃設計階段</t>
    <phoneticPr fontId="46" type="noConversion"/>
  </si>
  <si>
    <t>6個月</t>
    <phoneticPr fontId="6" type="noConversion"/>
  </si>
  <si>
    <t>7.工程管理</t>
    <phoneticPr fontId="6" type="noConversion"/>
  </si>
  <si>
    <t>概算金額：1,000,000元</t>
    <phoneticPr fontId="4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</si>
</sst>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 ;[Red]\-#,##0\ "/>
    <numFmt numFmtId="178" formatCode="_(* #,##0_);_(* \(#,##0\);_(* &quot;-&quot;_);_(@_)"/>
    <numFmt numFmtId="179" formatCode="#,##0_);[Red]\(#,##0\)"/>
    <numFmt numFmtId="180" formatCode="0_);[Red]\(0\)"/>
    <numFmt numFmtId="181" formatCode="_-* #,##0_-;\-* #,##0_-;_-* &quot;-&quot;??_-;_-@_-"/>
    <numFmt numFmtId="182" formatCode="&quot; &quot;#,##0.00&quot; &quot;;&quot;-&quot;#,##0.00&quot; &quot;;&quot; -&quot;00&quot; &quot;;&quot; &quot;@&quot; &quot;"/>
  </numFmts>
  <fonts count="61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18"/>
      <color theme="1"/>
      <name val="標楷體"/>
      <family val="4"/>
      <charset val="136"/>
    </font>
    <font>
      <b/>
      <u/>
      <sz val="18"/>
      <color indexed="10"/>
      <name val="標楷體"/>
      <family val="4"/>
      <charset val="136"/>
    </font>
    <font>
      <b/>
      <sz val="18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2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u/>
      <sz val="12"/>
      <color indexed="10"/>
      <name val="標楷體"/>
      <family val="4"/>
      <charset val="136"/>
    </font>
    <font>
      <sz val="12"/>
      <name val="標楷體"/>
      <family val="4"/>
      <charset val="136"/>
    </font>
    <font>
      <sz val="12"/>
      <color theme="1"/>
      <name val="新細明體"/>
      <family val="2"/>
      <charset val="136"/>
    </font>
    <font>
      <b/>
      <sz val="20"/>
      <color theme="1"/>
      <name val="標楷體"/>
      <family val="4"/>
      <charset val="136"/>
    </font>
    <font>
      <b/>
      <u/>
      <sz val="20"/>
      <color indexed="10"/>
      <name val="標楷體"/>
      <family val="4"/>
      <charset val="136"/>
    </font>
    <font>
      <b/>
      <sz val="20"/>
      <color indexed="8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name val="Times New Roman"/>
      <family val="1"/>
    </font>
    <font>
      <b/>
      <sz val="18"/>
      <name val="標楷體"/>
      <family val="4"/>
      <charset val="136"/>
    </font>
    <font>
      <b/>
      <u/>
      <sz val="18"/>
      <name val="標楷體"/>
      <family val="4"/>
      <charset val="136"/>
    </font>
    <font>
      <u/>
      <sz val="9"/>
      <color indexed="36"/>
      <name val="新細明體"/>
      <family val="1"/>
      <charset val="136"/>
    </font>
    <font>
      <sz val="11"/>
      <name val="標楷體"/>
      <family val="4"/>
      <charset val="136"/>
    </font>
    <font>
      <b/>
      <sz val="12"/>
      <name val="標楷體"/>
      <family val="4"/>
      <charset val="136"/>
    </font>
    <font>
      <u/>
      <sz val="12"/>
      <name val="標楷體"/>
      <family val="4"/>
      <charset val="136"/>
    </font>
    <font>
      <sz val="10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sz val="9"/>
      <name val="細明體"/>
      <family val="3"/>
      <charset val="136"/>
    </font>
    <font>
      <b/>
      <sz val="12"/>
      <color indexed="1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20"/>
      <name val="標楷體"/>
      <family val="4"/>
      <charset val="136"/>
    </font>
    <font>
      <b/>
      <sz val="10"/>
      <name val="標楷體"/>
      <family val="4"/>
      <charset val="136"/>
    </font>
    <font>
      <sz val="8"/>
      <name val="標楷體"/>
      <family val="4"/>
      <charset val="136"/>
    </font>
    <font>
      <sz val="11"/>
      <color theme="1"/>
      <name val="標楷體"/>
      <family val="4"/>
      <charset val="136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u/>
      <sz val="12"/>
      <color rgb="FFFF0000"/>
      <name val="標楷體"/>
      <family val="4"/>
      <charset val="136"/>
    </font>
    <font>
      <b/>
      <sz val="22"/>
      <name val="標楷體"/>
      <family val="4"/>
      <charset val="136"/>
    </font>
    <font>
      <b/>
      <u/>
      <sz val="22"/>
      <name val="標楷體"/>
      <family val="4"/>
      <charset val="136"/>
    </font>
    <font>
      <b/>
      <sz val="22"/>
      <name val="新細明體"/>
      <family val="1"/>
      <charset val="136"/>
    </font>
    <font>
      <b/>
      <u/>
      <sz val="12"/>
      <color indexed="10"/>
      <name val="標楷體"/>
      <family val="4"/>
      <charset val="136"/>
    </font>
    <font>
      <b/>
      <sz val="10"/>
      <color theme="1"/>
      <name val="標楷體"/>
      <family val="4"/>
      <charset val="136"/>
    </font>
    <font>
      <u/>
      <sz val="14"/>
      <name val="標楷體"/>
      <family val="4"/>
      <charset val="136"/>
    </font>
    <font>
      <sz val="14"/>
      <color indexed="9"/>
      <name val="標楷體"/>
      <family val="4"/>
      <charset val="136"/>
    </font>
    <font>
      <sz val="14"/>
      <color theme="1"/>
      <name val="標楷體"/>
      <family val="4"/>
      <charset val="136"/>
    </font>
    <font>
      <u/>
      <sz val="18"/>
      <color theme="1"/>
      <name val="標楷體"/>
      <family val="4"/>
      <charset val="136"/>
    </font>
    <font>
      <sz val="9"/>
      <name val="新細明體"/>
      <family val="2"/>
      <charset val="136"/>
    </font>
    <font>
      <sz val="18"/>
      <color theme="1"/>
      <name val="標楷體"/>
      <family val="4"/>
      <charset val="136"/>
    </font>
    <font>
      <u/>
      <sz val="12"/>
      <color theme="1"/>
      <name val="標楷體"/>
      <family val="4"/>
      <charset val="136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333333"/>
      <name val="Times New Roman"/>
      <family val="1"/>
    </font>
    <font>
      <sz val="12"/>
      <color rgb="FF000000"/>
      <name val="新細明體"/>
      <family val="1"/>
      <charset val="136"/>
    </font>
    <font>
      <u/>
      <sz val="12"/>
      <color rgb="FF0563C1"/>
      <name val="新細明體"/>
      <family val="1"/>
      <charset val="136"/>
    </font>
    <font>
      <sz val="12"/>
      <name val="細明體"/>
      <family val="3"/>
      <charset val="136"/>
    </font>
    <font>
      <sz val="10"/>
      <name val="Helv"/>
      <family val="2"/>
    </font>
    <font>
      <b/>
      <sz val="16"/>
      <name val="標楷體"/>
      <family val="4"/>
      <charset val="136"/>
    </font>
    <font>
      <b/>
      <sz val="16"/>
      <color indexed="10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2">
    <xf numFmtId="0" fontId="0" fillId="0" borderId="0"/>
    <xf numFmtId="0" fontId="18" fillId="0" borderId="0"/>
    <xf numFmtId="178" fontId="18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1" fillId="0" borderId="0">
      <alignment vertical="center"/>
    </xf>
    <xf numFmtId="0" fontId="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55" fillId="0" borderId="0"/>
    <xf numFmtId="182" fontId="5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58" fillId="0" borderId="0"/>
    <xf numFmtId="0" fontId="2" fillId="0" borderId="0">
      <alignment vertical="top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</cellStyleXfs>
  <cellXfs count="414">
    <xf numFmtId="0" fontId="0" fillId="0" borderId="0" xfId="0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7" fillId="0" borderId="3" xfId="0" applyFont="1" applyBorder="1" applyAlignment="1">
      <alignment horizontal="left" vertical="center"/>
    </xf>
    <xf numFmtId="0" fontId="8" fillId="0" borderId="3" xfId="0" applyFont="1" applyBorder="1" applyAlignment="1">
      <alignment horizontal="right" vertical="center"/>
    </xf>
    <xf numFmtId="0" fontId="8" fillId="0" borderId="3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7" fillId="0" borderId="2" xfId="0" applyFont="1" applyBorder="1" applyAlignment="1">
      <alignment vertical="center" wrapText="1"/>
    </xf>
    <xf numFmtId="0" fontId="17" fillId="0" borderId="2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176" fontId="17" fillId="0" borderId="2" xfId="0" applyNumberFormat="1" applyFont="1" applyBorder="1" applyAlignment="1">
      <alignment vertical="center"/>
    </xf>
    <xf numFmtId="0" fontId="17" fillId="2" borderId="2" xfId="0" applyFont="1" applyFill="1" applyBorder="1" applyAlignment="1">
      <alignment horizontal="left" vertical="center" wrapText="1"/>
    </xf>
    <xf numFmtId="0" fontId="17" fillId="2" borderId="2" xfId="0" applyFont="1" applyFill="1" applyBorder="1" applyAlignment="1">
      <alignment vertical="center"/>
    </xf>
    <xf numFmtId="176" fontId="17" fillId="2" borderId="2" xfId="0" applyNumberFormat="1" applyFont="1" applyFill="1" applyBorder="1" applyAlignment="1">
      <alignment vertical="center"/>
    </xf>
    <xf numFmtId="0" fontId="17" fillId="3" borderId="2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vertical="center"/>
    </xf>
    <xf numFmtId="0" fontId="8" fillId="3" borderId="2" xfId="0" applyFont="1" applyFill="1" applyBorder="1" applyAlignment="1">
      <alignment vertical="center"/>
    </xf>
    <xf numFmtId="176" fontId="17" fillId="3" borderId="2" xfId="0" applyNumberFormat="1" applyFont="1" applyFill="1" applyBorder="1" applyAlignment="1">
      <alignment vertical="center"/>
    </xf>
    <xf numFmtId="49" fontId="8" fillId="0" borderId="2" xfId="0" applyNumberFormat="1" applyFont="1" applyBorder="1" applyAlignment="1">
      <alignment horizontal="center" vertical="center"/>
    </xf>
    <xf numFmtId="176" fontId="8" fillId="0" borderId="2" xfId="0" applyNumberFormat="1" applyFont="1" applyBorder="1" applyAlignment="1">
      <alignment vertical="center"/>
    </xf>
    <xf numFmtId="0" fontId="8" fillId="0" borderId="2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76" fontId="8" fillId="0" borderId="1" xfId="0" applyNumberFormat="1" applyFont="1" applyBorder="1" applyAlignment="1">
      <alignment vertical="center"/>
    </xf>
    <xf numFmtId="0" fontId="12" fillId="0" borderId="0" xfId="1" applyFont="1"/>
    <xf numFmtId="0" fontId="22" fillId="0" borderId="3" xfId="1" applyFont="1" applyBorder="1" applyAlignment="1">
      <alignment horizontal="center" vertical="center"/>
    </xf>
    <xf numFmtId="0" fontId="22" fillId="0" borderId="3" xfId="1" applyFont="1" applyBorder="1" applyAlignment="1">
      <alignment horizontal="right" vertical="center"/>
    </xf>
    <xf numFmtId="0" fontId="25" fillId="0" borderId="0" xfId="1" applyFont="1" applyAlignment="1">
      <alignment vertical="center"/>
    </xf>
    <xf numFmtId="0" fontId="12" fillId="0" borderId="7" xfId="1" applyFont="1" applyBorder="1" applyAlignment="1">
      <alignment horizontal="center" vertical="center" wrapText="1" justifyLastLine="1"/>
    </xf>
    <xf numFmtId="0" fontId="12" fillId="0" borderId="8" xfId="1" applyFont="1" applyBorder="1" applyAlignment="1">
      <alignment horizontal="center" vertical="center" wrapText="1"/>
    </xf>
    <xf numFmtId="0" fontId="12" fillId="0" borderId="7" xfId="1" applyFont="1" applyBorder="1" applyAlignment="1">
      <alignment horizontal="distributed" vertical="center" justifyLastLine="1"/>
    </xf>
    <xf numFmtId="0" fontId="12" fillId="0" borderId="1" xfId="1" applyFont="1" applyBorder="1" applyAlignment="1">
      <alignment horizontal="distributed" vertical="center" wrapText="1" justifyLastLine="1"/>
    </xf>
    <xf numFmtId="0" fontId="12" fillId="0" borderId="12" xfId="1" applyFont="1" applyBorder="1" applyAlignment="1">
      <alignment vertical="center" wrapText="1"/>
    </xf>
    <xf numFmtId="177" fontId="18" fillId="0" borderId="12" xfId="2" applyNumberFormat="1" applyFont="1" applyBorder="1" applyAlignment="1">
      <alignment vertical="center" shrinkToFit="1"/>
    </xf>
    <xf numFmtId="177" fontId="18" fillId="0" borderId="18" xfId="2" applyNumberFormat="1" applyFont="1" applyBorder="1" applyAlignment="1">
      <alignment vertical="center" shrinkToFit="1"/>
    </xf>
    <xf numFmtId="0" fontId="12" fillId="0" borderId="12" xfId="1" applyFont="1" applyBorder="1" applyAlignment="1">
      <alignment horizontal="left" vertical="center" wrapText="1"/>
    </xf>
    <xf numFmtId="176" fontId="18" fillId="0" borderId="12" xfId="2" applyNumberFormat="1" applyFont="1" applyBorder="1" applyAlignment="1">
      <alignment vertical="center" shrinkToFit="1"/>
    </xf>
    <xf numFmtId="0" fontId="12" fillId="0" borderId="12" xfId="1" applyFont="1" applyBorder="1" applyAlignment="1">
      <alignment wrapText="1"/>
    </xf>
    <xf numFmtId="0" fontId="12" fillId="0" borderId="0" xfId="0" applyFont="1"/>
    <xf numFmtId="0" fontId="12" fillId="0" borderId="0" xfId="0" applyFont="1" applyAlignment="1">
      <alignment horizontal="center"/>
    </xf>
    <xf numFmtId="0" fontId="12" fillId="0" borderId="12" xfId="0" applyFont="1" applyBorder="1" applyAlignment="1">
      <alignment horizontal="center" vertical="center" wrapText="1"/>
    </xf>
    <xf numFmtId="177" fontId="12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vertical="center" wrapText="1"/>
    </xf>
    <xf numFmtId="0" fontId="12" fillId="0" borderId="12" xfId="0" applyFont="1" applyBorder="1" applyAlignment="1">
      <alignment horizontal="center"/>
    </xf>
    <xf numFmtId="177" fontId="12" fillId="0" borderId="12" xfId="0" applyNumberFormat="1" applyFont="1" applyBorder="1"/>
    <xf numFmtId="0" fontId="12" fillId="0" borderId="12" xfId="0" applyFont="1" applyBorder="1"/>
    <xf numFmtId="0" fontId="12" fillId="0" borderId="2" xfId="1" applyFont="1" applyBorder="1" applyAlignment="1">
      <alignment horizontal="center" vertical="center" wrapText="1" justifyLastLine="1"/>
    </xf>
    <xf numFmtId="0" fontId="12" fillId="0" borderId="2" xfId="1" applyFont="1" applyBorder="1" applyAlignment="1">
      <alignment horizontal="center" vertical="center" wrapText="1"/>
    </xf>
    <xf numFmtId="0" fontId="12" fillId="0" borderId="19" xfId="1" applyFont="1" applyBorder="1" applyAlignment="1">
      <alignment vertical="center" wrapText="1"/>
    </xf>
    <xf numFmtId="0" fontId="12" fillId="0" borderId="20" xfId="1" applyFont="1" applyBorder="1" applyAlignment="1">
      <alignment vertical="center" wrapText="1"/>
    </xf>
    <xf numFmtId="177" fontId="18" fillId="0" borderId="20" xfId="2" applyNumberFormat="1" applyFont="1" applyBorder="1" applyAlignment="1">
      <alignment vertical="center" shrinkToFit="1"/>
    </xf>
    <xf numFmtId="177" fontId="18" fillId="0" borderId="21" xfId="2" applyNumberFormat="1" applyFont="1" applyBorder="1" applyAlignment="1">
      <alignment vertical="center" shrinkToFit="1"/>
    </xf>
    <xf numFmtId="0" fontId="12" fillId="0" borderId="22" xfId="1" applyFont="1" applyBorder="1" applyAlignment="1">
      <alignment vertical="center" wrapText="1"/>
    </xf>
    <xf numFmtId="179" fontId="18" fillId="0" borderId="12" xfId="2" applyNumberFormat="1" applyFont="1" applyBorder="1" applyAlignment="1">
      <alignment vertical="center" shrinkToFit="1"/>
    </xf>
    <xf numFmtId="0" fontId="12" fillId="0" borderId="12" xfId="0" applyFont="1" applyBorder="1" applyAlignment="1">
      <alignment vertical="center"/>
    </xf>
    <xf numFmtId="10" fontId="18" fillId="0" borderId="12" xfId="2" applyNumberFormat="1" applyFont="1" applyBorder="1" applyAlignment="1">
      <alignment vertical="center" shrinkToFit="1"/>
    </xf>
    <xf numFmtId="10" fontId="18" fillId="0" borderId="17" xfId="2" applyNumberFormat="1" applyFont="1" applyBorder="1" applyAlignment="1">
      <alignment vertical="center" shrinkToFit="1"/>
    </xf>
    <xf numFmtId="179" fontId="18" fillId="0" borderId="17" xfId="2" applyNumberFormat="1" applyFont="1" applyBorder="1" applyAlignment="1">
      <alignment vertical="center" shrinkToFit="1"/>
    </xf>
    <xf numFmtId="179" fontId="18" fillId="0" borderId="18" xfId="2" applyNumberFormat="1" applyFont="1" applyBorder="1" applyAlignment="1">
      <alignment vertical="center" shrinkToFit="1"/>
    </xf>
    <xf numFmtId="179" fontId="12" fillId="0" borderId="12" xfId="0" applyNumberFormat="1" applyFont="1" applyBorder="1"/>
    <xf numFmtId="180" fontId="12" fillId="0" borderId="12" xfId="0" applyNumberFormat="1" applyFont="1" applyBorder="1"/>
    <xf numFmtId="179" fontId="18" fillId="0" borderId="12" xfId="1" applyNumberFormat="1" applyBorder="1"/>
    <xf numFmtId="10" fontId="18" fillId="0" borderId="12" xfId="1" applyNumberFormat="1" applyBorder="1"/>
    <xf numFmtId="10" fontId="18" fillId="0" borderId="17" xfId="1" applyNumberFormat="1" applyBorder="1"/>
    <xf numFmtId="179" fontId="18" fillId="0" borderId="17" xfId="1" applyNumberFormat="1" applyBorder="1"/>
    <xf numFmtId="179" fontId="18" fillId="0" borderId="18" xfId="1" applyNumberFormat="1" applyBorder="1"/>
    <xf numFmtId="180" fontId="12" fillId="0" borderId="12" xfId="1" applyNumberFormat="1" applyFont="1" applyBorder="1" applyAlignment="1">
      <alignment vertical="center" wrapText="1"/>
    </xf>
    <xf numFmtId="0" fontId="12" fillId="0" borderId="22" xfId="1" applyFont="1" applyBorder="1" applyAlignment="1">
      <alignment wrapText="1"/>
    </xf>
    <xf numFmtId="180" fontId="12" fillId="0" borderId="12" xfId="1" applyNumberFormat="1" applyFont="1" applyBorder="1" applyAlignment="1">
      <alignment wrapText="1"/>
    </xf>
    <xf numFmtId="0" fontId="12" fillId="0" borderId="16" xfId="1" applyFont="1" applyBorder="1" applyAlignment="1">
      <alignment horizontal="left" vertical="center" wrapText="1"/>
    </xf>
    <xf numFmtId="0" fontId="12" fillId="0" borderId="17" xfId="0" applyFont="1" applyBorder="1" applyAlignment="1">
      <alignment vertical="center"/>
    </xf>
    <xf numFmtId="0" fontId="12" fillId="0" borderId="24" xfId="0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2" fillId="0" borderId="1" xfId="1" applyFont="1" applyBorder="1" applyAlignment="1">
      <alignment horizontal="center" vertical="center" wrapText="1"/>
    </xf>
    <xf numFmtId="0" fontId="12" fillId="0" borderId="12" xfId="0" applyFont="1" applyBorder="1" applyAlignment="1">
      <alignment horizontal="left" vertical="center" wrapText="1"/>
    </xf>
    <xf numFmtId="176" fontId="18" fillId="0" borderId="17" xfId="2" applyNumberFormat="1" applyFont="1" applyBorder="1" applyAlignment="1">
      <alignment vertical="center" shrinkToFit="1"/>
    </xf>
    <xf numFmtId="176" fontId="12" fillId="0" borderId="18" xfId="2" applyNumberFormat="1" applyFont="1" applyBorder="1" applyAlignment="1">
      <alignment vertical="center" shrinkToFit="1"/>
    </xf>
    <xf numFmtId="177" fontId="12" fillId="0" borderId="18" xfId="2" applyNumberFormat="1" applyFont="1" applyBorder="1" applyAlignment="1">
      <alignment vertical="center" shrinkToFit="1"/>
    </xf>
    <xf numFmtId="176" fontId="18" fillId="0" borderId="17" xfId="1" applyNumberFormat="1" applyBorder="1"/>
    <xf numFmtId="177" fontId="12" fillId="0" borderId="18" xfId="1" applyNumberFormat="1" applyFont="1" applyBorder="1"/>
    <xf numFmtId="0" fontId="12" fillId="0" borderId="7" xfId="1" applyFont="1" applyBorder="1" applyAlignment="1">
      <alignment horizontal="center" vertical="center" wrapText="1"/>
    </xf>
    <xf numFmtId="41" fontId="12" fillId="0" borderId="2" xfId="1" applyNumberFormat="1" applyFont="1" applyBorder="1"/>
    <xf numFmtId="0" fontId="12" fillId="0" borderId="27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177" fontId="31" fillId="0" borderId="0" xfId="0" applyNumberFormat="1" applyFont="1" applyAlignment="1">
      <alignment vertical="center"/>
    </xf>
    <xf numFmtId="177" fontId="12" fillId="0" borderId="0" xfId="0" applyNumberFormat="1" applyFont="1" applyAlignment="1">
      <alignment vertical="center"/>
    </xf>
    <xf numFmtId="177" fontId="25" fillId="0" borderId="0" xfId="0" applyNumberFormat="1" applyFont="1" applyAlignment="1">
      <alignment vertical="center"/>
    </xf>
    <xf numFmtId="177" fontId="32" fillId="0" borderId="12" xfId="0" applyNumberFormat="1" applyFont="1" applyBorder="1" applyAlignment="1">
      <alignment horizontal="center" vertical="center" wrapText="1"/>
    </xf>
    <xf numFmtId="177" fontId="32" fillId="0" borderId="12" xfId="0" applyNumberFormat="1" applyFont="1" applyBorder="1" applyAlignment="1">
      <alignment horizontal="center" vertical="top" wrapText="1"/>
    </xf>
    <xf numFmtId="177" fontId="12" fillId="0" borderId="12" xfId="0" applyNumberFormat="1" applyFont="1" applyBorder="1" applyAlignment="1">
      <alignment horizontal="center" vertical="center" wrapText="1"/>
    </xf>
    <xf numFmtId="177" fontId="33" fillId="0" borderId="12" xfId="0" applyNumberFormat="1" applyFont="1" applyBorder="1" applyAlignment="1">
      <alignment horizontal="center" vertical="center" wrapText="1"/>
    </xf>
    <xf numFmtId="177" fontId="8" fillId="0" borderId="12" xfId="0" applyNumberFormat="1" applyFont="1" applyBorder="1" applyAlignment="1">
      <alignment horizontal="center" vertical="center" wrapText="1"/>
    </xf>
    <xf numFmtId="177" fontId="25" fillId="0" borderId="12" xfId="0" applyNumberFormat="1" applyFont="1" applyBorder="1" applyAlignment="1">
      <alignment vertical="center"/>
    </xf>
    <xf numFmtId="0" fontId="12" fillId="0" borderId="2" xfId="0" applyFont="1" applyBorder="1"/>
    <xf numFmtId="0" fontId="34" fillId="0" borderId="0" xfId="0" applyFont="1"/>
    <xf numFmtId="0" fontId="22" fillId="0" borderId="0" xfId="0" applyFont="1" applyAlignment="1">
      <alignment horizontal="right"/>
    </xf>
    <xf numFmtId="0" fontId="35" fillId="0" borderId="2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77" fontId="12" fillId="0" borderId="2" xfId="0" applyNumberFormat="1" applyFont="1" applyBorder="1"/>
    <xf numFmtId="0" fontId="12" fillId="0" borderId="2" xfId="0" applyFont="1" applyBorder="1" applyAlignment="1">
      <alignment horizontal="left" indent="1"/>
    </xf>
    <xf numFmtId="0" fontId="16" fillId="0" borderId="0" xfId="0" applyFont="1" applyAlignment="1">
      <alignment horizontal="center" vertical="center"/>
    </xf>
    <xf numFmtId="0" fontId="2" fillId="0" borderId="3" xfId="3" applyBorder="1">
      <alignment vertical="center"/>
    </xf>
    <xf numFmtId="0" fontId="12" fillId="0" borderId="0" xfId="4" applyFont="1" applyAlignment="1">
      <alignment horizontal="right"/>
    </xf>
    <xf numFmtId="0" fontId="0" fillId="0" borderId="0" xfId="0" applyAlignment="1">
      <alignment horizontal="center" vertical="center"/>
    </xf>
    <xf numFmtId="0" fontId="41" fillId="0" borderId="2" xfId="3" applyFont="1" applyBorder="1" applyAlignment="1">
      <alignment horizontal="center" vertical="center"/>
    </xf>
    <xf numFmtId="0" fontId="41" fillId="0" borderId="2" xfId="3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left" vertical="center"/>
    </xf>
    <xf numFmtId="0" fontId="0" fillId="4" borderId="13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2" fillId="4" borderId="2" xfId="3" applyFill="1" applyBorder="1" applyAlignment="1">
      <alignment horizontal="center" vertical="center"/>
    </xf>
    <xf numFmtId="0" fontId="28" fillId="4" borderId="2" xfId="0" applyFont="1" applyFill="1" applyBorder="1" applyAlignment="1">
      <alignment horizontal="right" vertical="center" wrapText="1"/>
    </xf>
    <xf numFmtId="0" fontId="28" fillId="4" borderId="2" xfId="3" applyFont="1" applyFill="1" applyBorder="1" applyAlignment="1">
      <alignment horizontal="right" vertical="center" wrapText="1"/>
    </xf>
    <xf numFmtId="0" fontId="0" fillId="4" borderId="0" xfId="0" applyFill="1" applyAlignment="1">
      <alignment horizontal="center" vertical="center"/>
    </xf>
    <xf numFmtId="0" fontId="2" fillId="4" borderId="1" xfId="3" applyFill="1" applyBorder="1" applyAlignment="1">
      <alignment horizontal="center" vertical="center"/>
    </xf>
    <xf numFmtId="176" fontId="28" fillId="4" borderId="1" xfId="0" applyNumberFormat="1" applyFont="1" applyFill="1" applyBorder="1" applyAlignment="1">
      <alignment horizontal="right" vertical="top" wrapText="1"/>
    </xf>
    <xf numFmtId="0" fontId="0" fillId="0" borderId="7" xfId="0" applyBorder="1" applyAlignment="1">
      <alignment vertical="center"/>
    </xf>
    <xf numFmtId="0" fontId="12" fillId="0" borderId="4" xfId="0" applyFont="1" applyBorder="1" applyAlignment="1">
      <alignment vertical="top"/>
    </xf>
    <xf numFmtId="0" fontId="10" fillId="0" borderId="8" xfId="0" applyFont="1" applyBorder="1" applyAlignment="1">
      <alignment vertical="top" wrapText="1"/>
    </xf>
    <xf numFmtId="0" fontId="10" fillId="0" borderId="1" xfId="3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right" vertical="top" wrapText="1"/>
    </xf>
    <xf numFmtId="176" fontId="10" fillId="0" borderId="1" xfId="3" applyNumberFormat="1" applyFont="1" applyBorder="1" applyAlignment="1">
      <alignment horizontal="right" vertical="top" wrapText="1"/>
    </xf>
    <xf numFmtId="0" fontId="10" fillId="0" borderId="1" xfId="0" applyFont="1" applyBorder="1" applyAlignment="1">
      <alignment vertical="top" wrapText="1"/>
    </xf>
    <xf numFmtId="0" fontId="12" fillId="0" borderId="8" xfId="0" applyFont="1" applyBorder="1" applyAlignment="1">
      <alignment vertical="top"/>
    </xf>
    <xf numFmtId="0" fontId="10" fillId="0" borderId="8" xfId="0" quotePrefix="1" applyFont="1" applyBorder="1" applyAlignment="1">
      <alignment horizontal="left" vertical="top" wrapText="1" indent="1"/>
    </xf>
    <xf numFmtId="0" fontId="2" fillId="0" borderId="7" xfId="3" applyBorder="1" applyAlignment="1">
      <alignment horizontal="center" vertical="center" wrapText="1"/>
    </xf>
    <xf numFmtId="176" fontId="10" fillId="0" borderId="7" xfId="0" applyNumberFormat="1" applyFont="1" applyBorder="1" applyAlignment="1">
      <alignment horizontal="right" vertical="top" wrapText="1"/>
    </xf>
    <xf numFmtId="176" fontId="10" fillId="0" borderId="7" xfId="3" applyNumberFormat="1" applyFont="1" applyBorder="1" applyAlignment="1">
      <alignment horizontal="right" vertical="top" wrapText="1"/>
    </xf>
    <xf numFmtId="0" fontId="0" fillId="0" borderId="7" xfId="0" applyBorder="1" applyAlignment="1">
      <alignment vertical="top" wrapText="1"/>
    </xf>
    <xf numFmtId="49" fontId="22" fillId="0" borderId="8" xfId="0" applyNumberFormat="1" applyFont="1" applyBorder="1" applyAlignment="1">
      <alignment horizontal="left" vertical="top" wrapText="1" indent="2"/>
    </xf>
    <xf numFmtId="0" fontId="0" fillId="0" borderId="10" xfId="3" applyFont="1" applyBorder="1" applyAlignment="1">
      <alignment horizontal="center" vertical="center" wrapText="1"/>
    </xf>
    <xf numFmtId="0" fontId="2" fillId="0" borderId="10" xfId="3" applyBorder="1" applyAlignment="1">
      <alignment horizontal="center" vertical="center" wrapText="1"/>
    </xf>
    <xf numFmtId="176" fontId="10" fillId="0" borderId="10" xfId="3" applyNumberFormat="1" applyFont="1" applyBorder="1" applyAlignment="1">
      <alignment horizontal="right" vertical="top" wrapText="1"/>
    </xf>
    <xf numFmtId="0" fontId="10" fillId="0" borderId="6" xfId="0" applyFont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12" fillId="0" borderId="0" xfId="0" applyFont="1" applyAlignment="1">
      <alignment vertical="top"/>
    </xf>
    <xf numFmtId="0" fontId="0" fillId="0" borderId="7" xfId="3" applyFont="1" applyBorder="1" applyAlignment="1">
      <alignment horizontal="center" vertical="center" wrapText="1"/>
    </xf>
    <xf numFmtId="0" fontId="12" fillId="0" borderId="4" xfId="0" quotePrefix="1" applyFont="1" applyBorder="1" applyAlignment="1">
      <alignment vertical="top"/>
    </xf>
    <xf numFmtId="0" fontId="12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justify" vertical="top" wrapText="1"/>
    </xf>
    <xf numFmtId="0" fontId="10" fillId="0" borderId="7" xfId="0" quotePrefix="1" applyFont="1" applyBorder="1" applyAlignment="1">
      <alignment horizontal="left" vertical="top" wrapText="1" indent="1"/>
    </xf>
    <xf numFmtId="0" fontId="12" fillId="0" borderId="11" xfId="0" applyFont="1" applyBorder="1" applyAlignment="1">
      <alignment vertical="top"/>
    </xf>
    <xf numFmtId="49" fontId="22" fillId="0" borderId="10" xfId="0" applyNumberFormat="1" applyFont="1" applyBorder="1" applyAlignment="1">
      <alignment horizontal="left" vertical="top" wrapText="1" indent="2"/>
    </xf>
    <xf numFmtId="176" fontId="10" fillId="0" borderId="10" xfId="0" applyNumberFormat="1" applyFont="1" applyBorder="1" applyAlignment="1">
      <alignment horizontal="right" vertical="top" wrapText="1"/>
    </xf>
    <xf numFmtId="0" fontId="0" fillId="0" borderId="10" xfId="0" applyBorder="1" applyAlignment="1">
      <alignment vertical="top" wrapText="1"/>
    </xf>
    <xf numFmtId="0" fontId="12" fillId="0" borderId="0" xfId="0" quotePrefix="1" applyFont="1" applyAlignment="1">
      <alignment vertical="top"/>
    </xf>
    <xf numFmtId="0" fontId="12" fillId="0" borderId="8" xfId="0" applyFont="1" applyBorder="1" applyAlignment="1">
      <alignment vertical="top" wrapText="1"/>
    </xf>
    <xf numFmtId="0" fontId="10" fillId="0" borderId="7" xfId="0" applyFont="1" applyBorder="1" applyAlignment="1">
      <alignment horizontal="justify" vertical="top" wrapText="1"/>
    </xf>
    <xf numFmtId="0" fontId="0" fillId="0" borderId="10" xfId="0" applyBorder="1" applyAlignment="1">
      <alignment vertical="center"/>
    </xf>
    <xf numFmtId="49" fontId="22" fillId="0" borderId="11" xfId="0" applyNumberFormat="1" applyFont="1" applyBorder="1" applyAlignment="1">
      <alignment horizontal="left" vertical="top" wrapText="1" indent="2"/>
    </xf>
    <xf numFmtId="0" fontId="0" fillId="0" borderId="3" xfId="0" applyBorder="1" applyAlignment="1">
      <alignment vertical="center"/>
    </xf>
    <xf numFmtId="0" fontId="2" fillId="0" borderId="0" xfId="3">
      <alignment vertical="center"/>
    </xf>
    <xf numFmtId="0" fontId="34" fillId="0" borderId="0" xfId="3" applyFont="1">
      <alignment vertical="center"/>
    </xf>
    <xf numFmtId="0" fontId="12" fillId="0" borderId="0" xfId="3" applyFont="1">
      <alignment vertical="center"/>
    </xf>
    <xf numFmtId="0" fontId="12" fillId="0" borderId="0" xfId="3" applyFont="1" applyAlignment="1">
      <alignment horizontal="right" vertical="center"/>
    </xf>
    <xf numFmtId="0" fontId="8" fillId="0" borderId="0" xfId="8" applyFont="1" applyAlignment="1">
      <alignment vertical="top"/>
    </xf>
    <xf numFmtId="0" fontId="47" fillId="0" borderId="0" xfId="8" applyFont="1" applyAlignment="1">
      <alignment horizontal="center" vertical="top" wrapText="1"/>
    </xf>
    <xf numFmtId="0" fontId="44" fillId="0" borderId="0" xfId="8" applyFont="1" applyAlignment="1">
      <alignment vertical="top"/>
    </xf>
    <xf numFmtId="0" fontId="44" fillId="0" borderId="3" xfId="8" applyFont="1" applyBorder="1" applyAlignment="1">
      <alignment vertical="top"/>
    </xf>
    <xf numFmtId="0" fontId="44" fillId="0" borderId="3" xfId="8" applyFont="1" applyBorder="1" applyAlignment="1">
      <alignment vertical="top" wrapText="1"/>
    </xf>
    <xf numFmtId="176" fontId="8" fillId="0" borderId="0" xfId="8" applyNumberFormat="1" applyFont="1" applyAlignment="1">
      <alignment vertical="top"/>
    </xf>
    <xf numFmtId="0" fontId="8" fillId="0" borderId="0" xfId="8" applyFont="1">
      <alignment vertical="center"/>
    </xf>
    <xf numFmtId="0" fontId="8" fillId="0" borderId="2" xfId="8" applyFont="1" applyBorder="1" applyAlignment="1">
      <alignment horizontal="center" vertical="center"/>
    </xf>
    <xf numFmtId="0" fontId="8" fillId="0" borderId="0" xfId="8" applyFont="1" applyAlignment="1">
      <alignment horizontal="center" vertical="center"/>
    </xf>
    <xf numFmtId="0" fontId="8" fillId="0" borderId="2" xfId="8" applyFont="1" applyBorder="1" applyAlignment="1">
      <alignment horizontal="center" vertical="center" wrapText="1"/>
    </xf>
    <xf numFmtId="176" fontId="49" fillId="0" borderId="2" xfId="8" applyNumberFormat="1" applyFont="1" applyBorder="1" applyAlignment="1">
      <alignment horizontal="right" vertical="center"/>
    </xf>
    <xf numFmtId="0" fontId="8" fillId="0" borderId="2" xfId="8" applyFont="1" applyBorder="1" applyAlignment="1">
      <alignment vertical="top" wrapText="1"/>
    </xf>
    <xf numFmtId="0" fontId="8" fillId="0" borderId="2" xfId="8" applyFont="1" applyBorder="1" applyAlignment="1">
      <alignment vertical="top"/>
    </xf>
    <xf numFmtId="176" fontId="50" fillId="0" borderId="2" xfId="8" applyNumberFormat="1" applyFont="1" applyBorder="1" applyAlignment="1">
      <alignment horizontal="right" vertical="top"/>
    </xf>
    <xf numFmtId="0" fontId="8" fillId="0" borderId="30" xfId="8" applyFont="1" applyBorder="1" applyAlignment="1">
      <alignment vertical="top" wrapText="1"/>
    </xf>
    <xf numFmtId="0" fontId="8" fillId="0" borderId="30" xfId="8" applyFont="1" applyBorder="1" applyAlignment="1">
      <alignment vertical="top"/>
    </xf>
    <xf numFmtId="176" fontId="50" fillId="0" borderId="30" xfId="8" applyNumberFormat="1" applyFont="1" applyBorder="1" applyAlignment="1">
      <alignment horizontal="right" vertical="top"/>
    </xf>
    <xf numFmtId="0" fontId="8" fillId="0" borderId="10" xfId="8" applyFont="1" applyBorder="1" applyAlignment="1">
      <alignment vertical="top"/>
    </xf>
    <xf numFmtId="176" fontId="49" fillId="0" borderId="10" xfId="8" applyNumberFormat="1" applyFont="1" applyBorder="1" applyAlignment="1">
      <alignment horizontal="right" vertical="top"/>
    </xf>
    <xf numFmtId="0" fontId="8" fillId="0" borderId="10" xfId="8" applyFont="1" applyBorder="1" applyAlignment="1">
      <alignment vertical="top" wrapText="1"/>
    </xf>
    <xf numFmtId="0" fontId="8" fillId="0" borderId="0" xfId="8" applyFont="1" applyAlignment="1">
      <alignment vertical="top" wrapText="1"/>
    </xf>
    <xf numFmtId="176" fontId="18" fillId="0" borderId="18" xfId="2" applyNumberFormat="1" applyFont="1" applyBorder="1" applyAlignment="1">
      <alignment vertical="center" shrinkToFit="1"/>
    </xf>
    <xf numFmtId="3" fontId="54" fillId="0" borderId="0" xfId="0" applyNumberFormat="1" applyFont="1" applyAlignment="1">
      <alignment vertical="center"/>
    </xf>
    <xf numFmtId="181" fontId="18" fillId="0" borderId="12" xfId="2" applyNumberFormat="1" applyFont="1" applyBorder="1" applyAlignment="1">
      <alignment vertical="center" shrinkToFit="1"/>
    </xf>
    <xf numFmtId="3" fontId="54" fillId="0" borderId="2" xfId="0" applyNumberFormat="1" applyFont="1" applyBorder="1" applyAlignment="1">
      <alignment vertical="center"/>
    </xf>
    <xf numFmtId="177" fontId="18" fillId="0" borderId="12" xfId="2" applyNumberFormat="1" applyFont="1" applyFill="1" applyBorder="1" applyAlignment="1">
      <alignment vertical="center" shrinkToFit="1"/>
    </xf>
    <xf numFmtId="177" fontId="18" fillId="0" borderId="16" xfId="2" applyNumberFormat="1" applyFont="1" applyBorder="1" applyAlignment="1">
      <alignment vertical="center" shrinkToFit="1"/>
    </xf>
    <xf numFmtId="179" fontId="18" fillId="0" borderId="20" xfId="2" applyNumberFormat="1" applyFont="1" applyBorder="1" applyAlignment="1">
      <alignment vertical="center" shrinkToFit="1"/>
    </xf>
    <xf numFmtId="41" fontId="12" fillId="0" borderId="2" xfId="1" applyNumberFormat="1" applyFont="1" applyFill="1" applyBorder="1"/>
    <xf numFmtId="10" fontId="18" fillId="0" borderId="12" xfId="12" applyNumberFormat="1" applyFont="1" applyFill="1" applyBorder="1" applyAlignment="1">
      <alignment vertical="center" shrinkToFit="1"/>
    </xf>
    <xf numFmtId="3" fontId="54" fillId="0" borderId="0" xfId="0" applyNumberFormat="1" applyFont="1" applyFill="1" applyAlignment="1">
      <alignment vertical="center"/>
    </xf>
    <xf numFmtId="179" fontId="18" fillId="0" borderId="12" xfId="2" applyNumberFormat="1" applyFont="1" applyFill="1" applyBorder="1" applyAlignment="1">
      <alignment vertical="center" shrinkToFit="1"/>
    </xf>
    <xf numFmtId="10" fontId="18" fillId="0" borderId="17" xfId="2" applyNumberFormat="1" applyFont="1" applyFill="1" applyBorder="1" applyAlignment="1">
      <alignment vertical="center" shrinkToFit="1"/>
    </xf>
    <xf numFmtId="181" fontId="2" fillId="0" borderId="0" xfId="14" applyNumberFormat="1" applyAlignment="1"/>
    <xf numFmtId="0" fontId="2" fillId="0" borderId="0" xfId="14" applyAlignment="1"/>
    <xf numFmtId="0" fontId="34" fillId="6" borderId="0" xfId="13" applyFont="1" applyFill="1" applyBorder="1" applyAlignment="1">
      <alignment horizontal="left" vertical="top"/>
    </xf>
    <xf numFmtId="0" fontId="22" fillId="0" borderId="0" xfId="13" applyFont="1" applyAlignment="1">
      <alignment horizontal="right"/>
    </xf>
    <xf numFmtId="0" fontId="12" fillId="0" borderId="7" xfId="1" applyNumberFormat="1" applyFont="1" applyFill="1" applyBorder="1" applyAlignment="1">
      <alignment horizontal="center" vertical="center" wrapText="1" justifyLastLine="1"/>
    </xf>
    <xf numFmtId="0" fontId="12" fillId="0" borderId="7" xfId="1" applyNumberFormat="1" applyFont="1" applyFill="1" applyBorder="1" applyAlignment="1">
      <alignment horizontal="center" vertical="center" wrapText="1"/>
    </xf>
    <xf numFmtId="0" fontId="12" fillId="0" borderId="8" xfId="1" applyNumberFormat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0" fontId="23" fillId="6" borderId="2" xfId="13" applyFont="1" applyFill="1" applyBorder="1" applyAlignment="1">
      <alignment horizontal="left" vertical="top" wrapText="1"/>
    </xf>
    <xf numFmtId="43" fontId="18" fillId="6" borderId="2" xfId="13" applyNumberFormat="1" applyFont="1" applyFill="1" applyBorder="1" applyAlignment="1">
      <alignment horizontal="left" vertical="top" wrapText="1"/>
    </xf>
    <xf numFmtId="181" fontId="18" fillId="6" borderId="2" xfId="16" applyNumberFormat="1" applyFont="1" applyFill="1" applyBorder="1" applyAlignment="1">
      <alignment horizontal="right" vertical="top"/>
    </xf>
    <xf numFmtId="181" fontId="18" fillId="0" borderId="2" xfId="17" applyNumberFormat="1" applyFont="1" applyFill="1" applyBorder="1" applyAlignment="1">
      <alignment vertical="top" wrapText="1"/>
    </xf>
    <xf numFmtId="181" fontId="18" fillId="0" borderId="13" xfId="17" applyNumberFormat="1" applyFont="1" applyFill="1" applyBorder="1" applyAlignment="1">
      <alignment vertical="top" wrapText="1"/>
    </xf>
    <xf numFmtId="181" fontId="18" fillId="6" borderId="9" xfId="16" applyNumberFormat="1" applyFont="1" applyFill="1" applyBorder="1" applyAlignment="1">
      <alignment horizontal="right" vertical="top"/>
    </xf>
    <xf numFmtId="10" fontId="2" fillId="0" borderId="0" xfId="14" applyNumberFormat="1" applyAlignment="1"/>
    <xf numFmtId="0" fontId="12" fillId="6" borderId="2" xfId="18" applyFont="1" applyFill="1" applyBorder="1" applyAlignment="1">
      <alignment horizontal="left" vertical="top" indent="1"/>
    </xf>
    <xf numFmtId="43" fontId="18" fillId="0" borderId="2" xfId="17" applyNumberFormat="1" applyFont="1" applyFill="1" applyBorder="1" applyAlignment="1">
      <alignment vertical="top" wrapText="1"/>
    </xf>
    <xf numFmtId="181" fontId="18" fillId="0" borderId="9" xfId="17" applyNumberFormat="1" applyFont="1" applyFill="1" applyBorder="1" applyAlignment="1">
      <alignment vertical="top" wrapText="1"/>
    </xf>
    <xf numFmtId="0" fontId="12" fillId="6" borderId="2" xfId="18" applyFont="1" applyFill="1" applyBorder="1" applyAlignment="1">
      <alignment horizontal="left" vertical="top" wrapText="1" indent="1"/>
    </xf>
    <xf numFmtId="0" fontId="22" fillId="6" borderId="0" xfId="13" applyFont="1" applyFill="1" applyAlignment="1">
      <alignment horizontal="right"/>
    </xf>
    <xf numFmtId="181" fontId="18" fillId="6" borderId="2" xfId="13" applyNumberFormat="1" applyFont="1" applyFill="1" applyBorder="1" applyAlignment="1">
      <alignment horizontal="left" vertical="top" wrapText="1"/>
    </xf>
    <xf numFmtId="181" fontId="18" fillId="0" borderId="2" xfId="16" applyNumberFormat="1" applyFont="1" applyFill="1" applyBorder="1" applyAlignment="1">
      <alignment horizontal="right" vertical="top"/>
    </xf>
    <xf numFmtId="181" fontId="57" fillId="6" borderId="13" xfId="16" applyNumberFormat="1" applyFont="1" applyFill="1" applyBorder="1" applyAlignment="1">
      <alignment horizontal="center" vertical="top"/>
    </xf>
    <xf numFmtId="181" fontId="18" fillId="6" borderId="2" xfId="17" applyNumberFormat="1" applyFont="1" applyFill="1" applyBorder="1" applyAlignment="1">
      <alignment vertical="top" wrapText="1"/>
    </xf>
    <xf numFmtId="0" fontId="12" fillId="6" borderId="2" xfId="13" applyFont="1" applyFill="1" applyBorder="1" applyAlignment="1">
      <alignment horizontal="left" vertical="top" wrapText="1" indent="1"/>
    </xf>
    <xf numFmtId="43" fontId="18" fillId="6" borderId="2" xfId="17" applyNumberFormat="1" applyFont="1" applyFill="1" applyBorder="1" applyAlignment="1">
      <alignment vertical="top" wrapText="1"/>
    </xf>
    <xf numFmtId="181" fontId="18" fillId="6" borderId="2" xfId="17" applyNumberFormat="1" applyFont="1" applyFill="1" applyBorder="1" applyAlignment="1">
      <alignment horizontal="left" vertical="top" wrapText="1"/>
    </xf>
    <xf numFmtId="181" fontId="18" fillId="6" borderId="13" xfId="16" applyNumberFormat="1" applyFont="1" applyFill="1" applyBorder="1" applyAlignment="1">
      <alignment horizontal="right" vertical="top"/>
    </xf>
    <xf numFmtId="181" fontId="18" fillId="6" borderId="9" xfId="17" applyNumberFormat="1" applyFont="1" applyFill="1" applyBorder="1" applyAlignment="1">
      <alignment vertical="top" wrapText="1"/>
    </xf>
    <xf numFmtId="181" fontId="18" fillId="0" borderId="13" xfId="16" applyNumberFormat="1" applyFont="1" applyFill="1" applyBorder="1" applyAlignment="1">
      <alignment horizontal="right" vertical="top"/>
    </xf>
    <xf numFmtId="49" fontId="12" fillId="6" borderId="6" xfId="14" applyNumberFormat="1" applyFont="1" applyFill="1" applyBorder="1" applyAlignment="1">
      <alignment vertical="top" wrapText="1"/>
    </xf>
    <xf numFmtId="0" fontId="2" fillId="0" borderId="13" xfId="14" applyBorder="1" applyAlignment="1"/>
    <xf numFmtId="181" fontId="18" fillId="5" borderId="2" xfId="17" applyNumberFormat="1" applyFont="1" applyFill="1" applyBorder="1" applyAlignment="1">
      <alignment vertical="top" wrapText="1"/>
    </xf>
    <xf numFmtId="181" fontId="18" fillId="5" borderId="2" xfId="16" applyNumberFormat="1" applyFont="1" applyFill="1" applyBorder="1" applyAlignment="1">
      <alignment horizontal="right" vertical="top"/>
    </xf>
    <xf numFmtId="181" fontId="18" fillId="5" borderId="9" xfId="17" applyNumberFormat="1" applyFont="1" applyFill="1" applyBorder="1" applyAlignment="1">
      <alignment vertical="top" wrapText="1"/>
    </xf>
    <xf numFmtId="0" fontId="23" fillId="0" borderId="2" xfId="13" applyFont="1" applyFill="1" applyBorder="1" applyAlignment="1">
      <alignment horizontal="left" vertical="top" wrapText="1"/>
    </xf>
    <xf numFmtId="43" fontId="18" fillId="0" borderId="2" xfId="13" applyNumberFormat="1" applyFont="1" applyFill="1" applyBorder="1" applyAlignment="1">
      <alignment horizontal="left" vertical="top" wrapText="1"/>
    </xf>
    <xf numFmtId="181" fontId="18" fillId="0" borderId="9" xfId="16" applyNumberFormat="1" applyFont="1" applyFill="1" applyBorder="1" applyAlignment="1">
      <alignment horizontal="right" vertical="top"/>
    </xf>
    <xf numFmtId="0" fontId="12" fillId="0" borderId="2" xfId="18" applyFont="1" applyFill="1" applyBorder="1" applyAlignment="1">
      <alignment horizontal="left" vertical="top" indent="1"/>
    </xf>
    <xf numFmtId="0" fontId="12" fillId="0" borderId="2" xfId="18" applyFont="1" applyFill="1" applyBorder="1" applyAlignment="1">
      <alignment horizontal="left" vertical="top" wrapText="1" indent="1"/>
    </xf>
    <xf numFmtId="181" fontId="18" fillId="5" borderId="13" xfId="17" applyNumberFormat="1" applyFont="1" applyFill="1" applyBorder="1" applyAlignment="1">
      <alignment vertical="top" wrapText="1"/>
    </xf>
    <xf numFmtId="181" fontId="18" fillId="5" borderId="13" xfId="16" applyNumberFormat="1" applyFont="1" applyFill="1" applyBorder="1" applyAlignment="1">
      <alignment horizontal="right" vertical="top"/>
    </xf>
    <xf numFmtId="0" fontId="8" fillId="0" borderId="10" xfId="8" applyFont="1" applyBorder="1" applyAlignment="1">
      <alignment horizontal="center" vertical="center"/>
    </xf>
    <xf numFmtId="0" fontId="44" fillId="0" borderId="2" xfId="8" applyFont="1" applyBorder="1" applyAlignment="1">
      <alignment vertical="top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/>
    </xf>
    <xf numFmtId="0" fontId="8" fillId="0" borderId="5" xfId="0" applyFont="1" applyBorder="1" applyAlignment="1">
      <alignment vertical="top" wrapText="1"/>
    </xf>
    <xf numFmtId="0" fontId="8" fillId="0" borderId="5" xfId="0" applyFont="1" applyBorder="1" applyAlignment="1">
      <alignment vertical="top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0" fontId="14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2" fillId="0" borderId="23" xfId="0" applyFont="1" applyBorder="1"/>
    <xf numFmtId="0" fontId="29" fillId="0" borderId="0" xfId="0" applyFont="1" applyAlignment="1">
      <alignment wrapText="1"/>
    </xf>
    <xf numFmtId="0" fontId="12" fillId="0" borderId="0" xfId="0" applyFont="1"/>
    <xf numFmtId="0" fontId="12" fillId="0" borderId="2" xfId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0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0" fillId="0" borderId="0" xfId="0"/>
    <xf numFmtId="0" fontId="12" fillId="0" borderId="2" xfId="1" applyFont="1" applyBorder="1" applyAlignment="1">
      <alignment horizontal="center" vertical="center"/>
    </xf>
    <xf numFmtId="0" fontId="12" fillId="0" borderId="2" xfId="0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13" xfId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0" fontId="12" fillId="0" borderId="25" xfId="0" applyFont="1" applyBorder="1" applyAlignment="1">
      <alignment vertical="center"/>
    </xf>
    <xf numFmtId="0" fontId="12" fillId="0" borderId="5" xfId="1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/>
    </xf>
    <xf numFmtId="41" fontId="12" fillId="0" borderId="1" xfId="1" applyNumberFormat="1" applyFont="1" applyBorder="1" applyAlignment="1">
      <alignment horizontal="center" vertical="center" wrapText="1"/>
    </xf>
    <xf numFmtId="0" fontId="0" fillId="0" borderId="10" xfId="0" applyBorder="1" applyAlignment="1">
      <alignment vertical="center"/>
    </xf>
    <xf numFmtId="0" fontId="12" fillId="0" borderId="13" xfId="1" applyFont="1" applyBorder="1" applyAlignment="1">
      <alignment horizontal="center" vertical="center"/>
    </xf>
    <xf numFmtId="0" fontId="2" fillId="0" borderId="25" xfId="0" applyFont="1" applyBorder="1" applyAlignment="1">
      <alignment vertical="center"/>
    </xf>
    <xf numFmtId="0" fontId="2" fillId="0" borderId="26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12" fillId="0" borderId="13" xfId="1" applyFont="1" applyBorder="1" applyAlignment="1">
      <alignment horizontal="center" vertical="center" justifyLastLine="1"/>
    </xf>
    <xf numFmtId="0" fontId="12" fillId="0" borderId="14" xfId="0" applyFont="1" applyBorder="1"/>
    <xf numFmtId="0" fontId="12" fillId="0" borderId="9" xfId="0" applyFont="1" applyBorder="1"/>
    <xf numFmtId="0" fontId="12" fillId="0" borderId="1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2" fillId="0" borderId="0" xfId="1" applyFont="1" applyAlignment="1">
      <alignment horizontal="left"/>
    </xf>
    <xf numFmtId="177" fontId="30" fillId="0" borderId="0" xfId="0" applyNumberFormat="1" applyFont="1" applyAlignment="1">
      <alignment horizontal="center" vertical="center"/>
    </xf>
    <xf numFmtId="177" fontId="12" fillId="0" borderId="0" xfId="0" applyNumberFormat="1" applyFont="1" applyAlignment="1">
      <alignment vertical="center"/>
    </xf>
    <xf numFmtId="177" fontId="12" fillId="0" borderId="0" xfId="0" applyNumberFormat="1" applyFont="1" applyAlignment="1">
      <alignment horizontal="right"/>
    </xf>
    <xf numFmtId="177" fontId="12" fillId="0" borderId="12" xfId="0" applyNumberFormat="1" applyFont="1" applyBorder="1" applyAlignment="1">
      <alignment horizontal="center" vertical="center"/>
    </xf>
    <xf numFmtId="177" fontId="12" fillId="0" borderId="16" xfId="0" applyNumberFormat="1" applyFont="1" applyBorder="1" applyAlignment="1">
      <alignment horizontal="center" vertical="center"/>
    </xf>
    <xf numFmtId="177" fontId="12" fillId="0" borderId="28" xfId="0" applyNumberFormat="1" applyFont="1" applyBorder="1" applyAlignment="1">
      <alignment horizontal="center" vertical="center"/>
    </xf>
    <xf numFmtId="177" fontId="12" fillId="0" borderId="17" xfId="0" applyNumberFormat="1" applyFont="1" applyBorder="1" applyAlignment="1">
      <alignment horizontal="center" vertical="center"/>
    </xf>
    <xf numFmtId="177" fontId="12" fillId="0" borderId="12" xfId="0" applyNumberFormat="1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12" fillId="0" borderId="2" xfId="0" applyFont="1" applyBorder="1" applyAlignment="1">
      <alignment horizontal="center" vertical="center" wrapText="1" justifyLastLine="1"/>
    </xf>
    <xf numFmtId="0" fontId="35" fillId="0" borderId="2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top" wrapText="1"/>
    </xf>
    <xf numFmtId="0" fontId="12" fillId="0" borderId="0" xfId="0" applyFont="1" applyAlignment="1">
      <alignment vertical="top"/>
    </xf>
    <xf numFmtId="0" fontId="37" fillId="0" borderId="0" xfId="0" applyFont="1" applyAlignment="1">
      <alignment horizontal="center" vertical="center"/>
    </xf>
    <xf numFmtId="0" fontId="12" fillId="0" borderId="12" xfId="0" applyFont="1" applyBorder="1" applyAlignment="1">
      <alignment horizontal="distributed" vertical="center"/>
    </xf>
    <xf numFmtId="0" fontId="0" fillId="0" borderId="12" xfId="0" applyBorder="1"/>
    <xf numFmtId="0" fontId="25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12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4" fillId="0" borderId="0" xfId="3" applyFont="1">
      <alignment vertical="center"/>
    </xf>
    <xf numFmtId="0" fontId="12" fillId="0" borderId="15" xfId="0" applyFont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29" xfId="0" applyBorder="1" applyAlignment="1">
      <alignment vertical="top" wrapText="1"/>
    </xf>
    <xf numFmtId="0" fontId="10" fillId="0" borderId="7" xfId="0" applyFont="1" applyBorder="1" applyAlignment="1">
      <alignment horizontal="justify" vertical="top" wrapText="1"/>
    </xf>
    <xf numFmtId="0" fontId="0" fillId="0" borderId="7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42" fillId="0" borderId="0" xfId="3" applyFont="1">
      <alignment vertical="center"/>
    </xf>
    <xf numFmtId="0" fontId="10" fillId="0" borderId="1" xfId="0" applyFont="1" applyBorder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29" xfId="0" applyFont="1" applyBorder="1" applyAlignment="1">
      <alignment vertical="top" wrapText="1"/>
    </xf>
    <xf numFmtId="0" fontId="10" fillId="0" borderId="1" xfId="0" applyFont="1" applyBorder="1" applyAlignment="1">
      <alignment horizontal="justify" vertical="top" wrapText="1"/>
    </xf>
    <xf numFmtId="0" fontId="12" fillId="4" borderId="4" xfId="0" applyFont="1" applyFill="1" applyBorder="1" applyAlignment="1">
      <alignment horizontal="left" vertical="center"/>
    </xf>
    <xf numFmtId="0" fontId="12" fillId="4" borderId="6" xfId="0" applyFont="1" applyFill="1" applyBorder="1" applyAlignment="1">
      <alignment horizontal="left" vertical="center"/>
    </xf>
    <xf numFmtId="0" fontId="0" fillId="4" borderId="13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/>
    </xf>
    <xf numFmtId="0" fontId="17" fillId="0" borderId="2" xfId="3" applyFont="1" applyBorder="1" applyAlignment="1">
      <alignment horizontal="center" vertical="center" wrapText="1"/>
    </xf>
    <xf numFmtId="0" fontId="23" fillId="0" borderId="1" xfId="3" applyFont="1" applyBorder="1" applyAlignment="1">
      <alignment horizontal="center" vertical="center" wrapText="1"/>
    </xf>
    <xf numFmtId="0" fontId="23" fillId="0" borderId="10" xfId="3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8" fillId="0" borderId="13" xfId="8" applyFont="1" applyBorder="1" applyAlignment="1">
      <alignment horizontal="left" vertical="top" wrapText="1"/>
    </xf>
    <xf numFmtId="0" fontId="8" fillId="0" borderId="14" xfId="8" applyFont="1" applyBorder="1" applyAlignment="1">
      <alignment horizontal="left" vertical="top" wrapText="1"/>
    </xf>
    <xf numFmtId="0" fontId="8" fillId="0" borderId="9" xfId="8" applyFont="1" applyBorder="1" applyAlignment="1">
      <alignment horizontal="left" vertical="top" wrapText="1"/>
    </xf>
    <xf numFmtId="0" fontId="8" fillId="0" borderId="0" xfId="8" applyFont="1" applyAlignment="1">
      <alignment vertical="top" wrapText="1"/>
    </xf>
    <xf numFmtId="0" fontId="45" fillId="0" borderId="0" xfId="8" applyFont="1" applyAlignment="1">
      <alignment horizontal="center" vertical="top" wrapText="1"/>
    </xf>
    <xf numFmtId="0" fontId="47" fillId="0" borderId="0" xfId="8" applyFont="1" applyAlignment="1">
      <alignment horizontal="center" vertical="top" wrapText="1"/>
    </xf>
    <xf numFmtId="0" fontId="8" fillId="0" borderId="2" xfId="8" applyFont="1" applyBorder="1" applyAlignment="1">
      <alignment horizontal="center" vertical="center" wrapText="1"/>
    </xf>
    <xf numFmtId="0" fontId="8" fillId="0" borderId="2" xfId="8" applyFont="1" applyBorder="1" applyAlignment="1">
      <alignment horizontal="center" vertical="center"/>
    </xf>
    <xf numFmtId="176" fontId="8" fillId="0" borderId="2" xfId="8" applyNumberFormat="1" applyFont="1" applyBorder="1" applyAlignment="1">
      <alignment horizontal="center" vertical="center"/>
    </xf>
    <xf numFmtId="0" fontId="8" fillId="0" borderId="1" xfId="8" applyFont="1" applyBorder="1" applyAlignment="1">
      <alignment horizontal="center" vertical="center"/>
    </xf>
    <xf numFmtId="0" fontId="8" fillId="0" borderId="10" xfId="8" applyFont="1" applyBorder="1" applyAlignment="1">
      <alignment horizontal="center" vertical="center"/>
    </xf>
    <xf numFmtId="0" fontId="8" fillId="0" borderId="1" xfId="8" applyFont="1" applyBorder="1" applyAlignment="1">
      <alignment horizontal="center" vertical="center" wrapText="1"/>
    </xf>
    <xf numFmtId="0" fontId="8" fillId="0" borderId="10" xfId="8" applyFont="1" applyBorder="1" applyAlignment="1">
      <alignment horizontal="center" vertical="center" wrapText="1"/>
    </xf>
    <xf numFmtId="0" fontId="8" fillId="0" borderId="13" xfId="8" applyFont="1" applyBorder="1" applyAlignment="1">
      <alignment horizontal="center" vertical="center" wrapText="1"/>
    </xf>
    <xf numFmtId="0" fontId="8" fillId="0" borderId="9" xfId="8" applyFont="1" applyBorder="1" applyAlignment="1">
      <alignment horizontal="center" vertical="center"/>
    </xf>
    <xf numFmtId="0" fontId="12" fillId="6" borderId="4" xfId="13" applyFont="1" applyFill="1" applyBorder="1" applyAlignment="1">
      <alignment horizontal="center" vertical="center" wrapText="1"/>
    </xf>
    <xf numFmtId="0" fontId="12" fillId="6" borderId="6" xfId="13" applyFont="1" applyFill="1" applyBorder="1" applyAlignment="1">
      <alignment horizontal="center" vertical="center" wrapText="1"/>
    </xf>
    <xf numFmtId="0" fontId="12" fillId="6" borderId="11" xfId="13" applyFont="1" applyFill="1" applyBorder="1" applyAlignment="1">
      <alignment horizontal="center" vertical="center" wrapText="1"/>
    </xf>
    <xf numFmtId="0" fontId="12" fillId="6" borderId="29" xfId="13" applyFont="1" applyFill="1" applyBorder="1" applyAlignment="1">
      <alignment horizontal="center" vertical="center" wrapText="1"/>
    </xf>
    <xf numFmtId="0" fontId="12" fillId="5" borderId="1" xfId="13" applyFont="1" applyFill="1" applyBorder="1" applyAlignment="1">
      <alignment horizontal="left" vertical="top" wrapText="1"/>
    </xf>
    <xf numFmtId="0" fontId="12" fillId="5" borderId="7" xfId="13" applyFont="1" applyFill="1" applyBorder="1" applyAlignment="1">
      <alignment horizontal="left" vertical="top" wrapText="1"/>
    </xf>
    <xf numFmtId="0" fontId="12" fillId="5" borderId="10" xfId="13" applyFont="1" applyFill="1" applyBorder="1" applyAlignment="1">
      <alignment horizontal="left" vertical="top" wrapText="1"/>
    </xf>
    <xf numFmtId="0" fontId="12" fillId="0" borderId="4" xfId="13" applyFont="1" applyFill="1" applyBorder="1" applyAlignment="1">
      <alignment horizontal="left" vertical="top" wrapText="1"/>
    </xf>
    <xf numFmtId="0" fontId="12" fillId="0" borderId="8" xfId="13" applyFont="1" applyFill="1" applyBorder="1" applyAlignment="1">
      <alignment horizontal="left" vertical="top" wrapText="1"/>
    </xf>
    <xf numFmtId="0" fontId="12" fillId="0" borderId="11" xfId="13" applyFont="1" applyFill="1" applyBorder="1" applyAlignment="1">
      <alignment horizontal="left" vertical="top" wrapText="1"/>
    </xf>
    <xf numFmtId="0" fontId="12" fillId="0" borderId="6" xfId="13" applyFont="1" applyFill="1" applyBorder="1" applyAlignment="1">
      <alignment horizontal="left" vertical="top" wrapText="1"/>
    </xf>
    <xf numFmtId="0" fontId="12" fillId="0" borderId="15" xfId="13" applyFont="1" applyFill="1" applyBorder="1" applyAlignment="1">
      <alignment horizontal="left" vertical="top" wrapText="1"/>
    </xf>
    <xf numFmtId="0" fontId="12" fillId="0" borderId="29" xfId="13" applyFont="1" applyFill="1" applyBorder="1" applyAlignment="1">
      <alignment horizontal="left" vertical="top" wrapText="1"/>
    </xf>
    <xf numFmtId="0" fontId="12" fillId="5" borderId="15" xfId="14" applyFont="1" applyFill="1" applyBorder="1" applyAlignment="1">
      <alignment horizontal="left" vertical="top" wrapText="1"/>
    </xf>
    <xf numFmtId="0" fontId="59" fillId="0" borderId="0" xfId="13" applyFont="1" applyAlignment="1">
      <alignment horizontal="center" vertical="center"/>
    </xf>
    <xf numFmtId="0" fontId="34" fillId="6" borderId="3" xfId="13" applyFont="1" applyFill="1" applyBorder="1" applyAlignment="1">
      <alignment horizontal="left" vertical="top"/>
    </xf>
    <xf numFmtId="0" fontId="12" fillId="6" borderId="2" xfId="13" applyFont="1" applyFill="1" applyBorder="1" applyAlignment="1">
      <alignment horizontal="center" vertical="center" wrapText="1"/>
    </xf>
    <xf numFmtId="0" fontId="35" fillId="0" borderId="2" xfId="15" applyFont="1" applyFill="1" applyBorder="1" applyAlignment="1">
      <alignment horizontal="center" vertical="center" wrapText="1"/>
    </xf>
    <xf numFmtId="0" fontId="12" fillId="0" borderId="16" xfId="14" applyFont="1" applyFill="1" applyBorder="1" applyAlignment="1">
      <alignment horizontal="center" vertical="center" wrapText="1"/>
    </xf>
    <xf numFmtId="0" fontId="12" fillId="0" borderId="17" xfId="14" applyFont="1" applyFill="1" applyBorder="1" applyAlignment="1">
      <alignment horizontal="center" vertical="center" wrapText="1"/>
    </xf>
    <xf numFmtId="0" fontId="12" fillId="0" borderId="5" xfId="14" applyFont="1" applyFill="1" applyBorder="1" applyAlignment="1">
      <alignment horizontal="center" vertical="center" wrapText="1"/>
    </xf>
    <xf numFmtId="0" fontId="2" fillId="0" borderId="6" xfId="14" applyFont="1" applyBorder="1" applyAlignment="1">
      <alignment horizontal="center" vertical="center" wrapText="1"/>
    </xf>
    <xf numFmtId="0" fontId="2" fillId="0" borderId="3" xfId="14" applyFont="1" applyBorder="1" applyAlignment="1">
      <alignment horizontal="center" vertical="center" wrapText="1"/>
    </xf>
    <xf numFmtId="0" fontId="2" fillId="0" borderId="29" xfId="14" applyFont="1" applyBorder="1" applyAlignment="1">
      <alignment horizontal="center" vertical="center" wrapText="1"/>
    </xf>
    <xf numFmtId="0" fontId="35" fillId="0" borderId="4" xfId="15" applyFont="1" applyFill="1" applyBorder="1" applyAlignment="1">
      <alignment horizontal="center" vertical="center" wrapText="1"/>
    </xf>
    <xf numFmtId="0" fontId="35" fillId="0" borderId="11" xfId="15" applyFont="1" applyFill="1" applyBorder="1" applyAlignment="1">
      <alignment horizontal="center" vertical="center" wrapText="1"/>
    </xf>
    <xf numFmtId="181" fontId="18" fillId="6" borderId="13" xfId="16" applyNumberFormat="1" applyFont="1" applyFill="1" applyBorder="1" applyAlignment="1">
      <alignment horizontal="right" vertical="top"/>
    </xf>
    <xf numFmtId="0" fontId="2" fillId="0" borderId="9" xfId="14" applyBorder="1" applyAlignment="1">
      <alignment horizontal="right" vertical="top"/>
    </xf>
    <xf numFmtId="0" fontId="2" fillId="0" borderId="9" xfId="14" applyBorder="1" applyAlignment="1">
      <alignment vertical="top"/>
    </xf>
    <xf numFmtId="181" fontId="18" fillId="5" borderId="13" xfId="16" applyNumberFormat="1" applyFont="1" applyFill="1" applyBorder="1" applyAlignment="1">
      <alignment horizontal="right" vertical="top"/>
    </xf>
    <xf numFmtId="0" fontId="2" fillId="5" borderId="9" xfId="14" applyFill="1" applyBorder="1" applyAlignment="1">
      <alignment vertical="top"/>
    </xf>
    <xf numFmtId="49" fontId="12" fillId="6" borderId="4" xfId="20" applyNumberFormat="1" applyFont="1" applyFill="1" applyBorder="1" applyAlignment="1">
      <alignment vertical="top" wrapText="1"/>
    </xf>
    <xf numFmtId="0" fontId="2" fillId="0" borderId="8" xfId="14" applyBorder="1" applyAlignment="1"/>
    <xf numFmtId="0" fontId="12" fillId="5" borderId="15" xfId="21" applyFont="1" applyFill="1" applyBorder="1" applyAlignment="1">
      <alignment horizontal="left" vertical="top" wrapText="1"/>
    </xf>
    <xf numFmtId="0" fontId="12" fillId="5" borderId="29" xfId="21" applyFont="1" applyFill="1" applyBorder="1" applyAlignment="1">
      <alignment horizontal="left" vertical="top" wrapText="1"/>
    </xf>
    <xf numFmtId="0" fontId="12" fillId="5" borderId="6" xfId="13" applyFont="1" applyFill="1" applyBorder="1" applyAlignment="1">
      <alignment horizontal="left" vertical="top" wrapText="1"/>
    </xf>
    <xf numFmtId="0" fontId="12" fillId="5" borderId="15" xfId="13" applyFont="1" applyFill="1" applyBorder="1" applyAlignment="1">
      <alignment horizontal="left" vertical="top" wrapText="1"/>
    </xf>
    <xf numFmtId="0" fontId="12" fillId="5" borderId="29" xfId="13" applyFont="1" applyFill="1" applyBorder="1" applyAlignment="1">
      <alignment horizontal="left" vertical="top" wrapText="1"/>
    </xf>
    <xf numFmtId="0" fontId="12" fillId="0" borderId="1" xfId="13" applyFont="1" applyFill="1" applyBorder="1" applyAlignment="1">
      <alignment horizontal="left" vertical="top" wrapText="1"/>
    </xf>
    <xf numFmtId="0" fontId="12" fillId="0" borderId="7" xfId="13" applyFont="1" applyFill="1" applyBorder="1" applyAlignment="1">
      <alignment horizontal="left" vertical="top" wrapText="1"/>
    </xf>
    <xf numFmtId="0" fontId="2" fillId="0" borderId="7" xfId="14" applyFill="1" applyBorder="1" applyAlignment="1"/>
    <xf numFmtId="0" fontId="2" fillId="0" borderId="10" xfId="14" applyFill="1" applyBorder="1" applyAlignment="1"/>
    <xf numFmtId="0" fontId="2" fillId="0" borderId="11" xfId="14" applyBorder="1" applyAlignment="1"/>
    <xf numFmtId="0" fontId="2" fillId="0" borderId="15" xfId="14" applyFill="1" applyBorder="1" applyAlignment="1"/>
    <xf numFmtId="0" fontId="2" fillId="0" borderId="29" xfId="14" applyFill="1" applyBorder="1" applyAlignment="1"/>
    <xf numFmtId="0" fontId="12" fillId="0" borderId="10" xfId="13" applyFont="1" applyFill="1" applyBorder="1" applyAlignment="1">
      <alignment horizontal="left" vertical="top" wrapText="1"/>
    </xf>
  </cellXfs>
  <cellStyles count="22">
    <cellStyle name="一般" xfId="0" builtinId="0"/>
    <cellStyle name="一般 12" xfId="18"/>
    <cellStyle name="一般 14" xfId="20"/>
    <cellStyle name="一般 15" xfId="21"/>
    <cellStyle name="一般 2" xfId="9"/>
    <cellStyle name="一般 2 2" xfId="15"/>
    <cellStyle name="一般 3" xfId="3"/>
    <cellStyle name="一般 4" xfId="6"/>
    <cellStyle name="一般 5" xfId="14"/>
    <cellStyle name="一般 6" xfId="8"/>
    <cellStyle name="一般 7" xfId="5"/>
    <cellStyle name="一般_102概算人工表" xfId="13"/>
    <cellStyle name="一般_89分年資金需求表" xfId="1"/>
    <cellStyle name="一般_優先施政項目-26項彙總" xfId="4"/>
    <cellStyle name="千分位 2" xfId="10"/>
    <cellStyle name="千分位 2 2" xfId="16"/>
    <cellStyle name="千分位 3" xfId="7"/>
    <cellStyle name="千分位 3 2" xfId="17"/>
    <cellStyle name="千分位 3 3" xfId="19"/>
    <cellStyle name="千分位[0]_89分年資金需求表" xfId="2"/>
    <cellStyle name="百分比" xfId="12" builtinId="5"/>
    <cellStyle name="超連結" xfId="11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0</xdr:col>
      <xdr:colOff>843450</xdr:colOff>
      <xdr:row>0</xdr:row>
      <xdr:rowOff>388620</xdr:rowOff>
    </xdr:to>
    <xdr:sp macro="" textlink="">
      <xdr:nvSpPr>
        <xdr:cNvPr id="2" name="Text Box 9">
          <a:extLst>
            <a:ext uri="{FF2B5EF4-FFF2-40B4-BE49-F238E27FC236}">
              <a16:creationId xmlns:a16="http://schemas.microsoft.com/office/drawing/2014/main" id="{11034124-A58C-4E83-A3CA-B9007C7F9CDD}"/>
            </a:ext>
          </a:extLst>
        </xdr:cNvPr>
        <xdr:cNvSpPr txBox="1">
          <a:spLocks noChangeArrowheads="1"/>
        </xdr:cNvSpPr>
      </xdr:nvSpPr>
      <xdr:spPr bwMode="auto">
        <a:xfrm>
          <a:off x="38100" y="38100"/>
          <a:ext cx="805350" cy="35052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4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附表</a:t>
          </a:r>
          <a:r>
            <a:rPr lang="en-US" altLang="zh-TW" sz="14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4</a:t>
          </a:r>
          <a:endParaRPr lang="zh-TW" altLang="en-US" sz="14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53816</xdr:colOff>
      <xdr:row>0</xdr:row>
      <xdr:rowOff>52387</xdr:rowOff>
    </xdr:from>
    <xdr:to>
      <xdr:col>2</xdr:col>
      <xdr:colOff>632</xdr:colOff>
      <xdr:row>1</xdr:row>
      <xdr:rowOff>109929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3F88E0CB-5CA2-4531-B180-504454B71554}"/>
            </a:ext>
          </a:extLst>
        </xdr:cNvPr>
        <xdr:cNvSpPr txBox="1">
          <a:spLocks noChangeArrowheads="1"/>
        </xdr:cNvSpPr>
      </xdr:nvSpPr>
      <xdr:spPr bwMode="auto">
        <a:xfrm>
          <a:off x="53816" y="52387"/>
          <a:ext cx="1196496" cy="644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附表</a:t>
          </a:r>
          <a:r>
            <a:rPr lang="en-US" altLang="zh-TW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15</a:t>
          </a:r>
        </a:p>
      </xdr:txBody>
    </xdr:sp>
    <xdr:clientData/>
  </xdr:twoCellAnchor>
  <xdr:twoCellAnchor>
    <xdr:from>
      <xdr:col>6</xdr:col>
      <xdr:colOff>654424</xdr:colOff>
      <xdr:row>2</xdr:row>
      <xdr:rowOff>134471</xdr:rowOff>
    </xdr:from>
    <xdr:to>
      <xdr:col>7</xdr:col>
      <xdr:colOff>486084</xdr:colOff>
      <xdr:row>3</xdr:row>
      <xdr:rowOff>14351</xdr:rowOff>
    </xdr:to>
    <xdr:sp macro="" textlink="">
      <xdr:nvSpPr>
        <xdr:cNvPr id="3" name="Rectangle 17">
          <a:extLst>
            <a:ext uri="{FF2B5EF4-FFF2-40B4-BE49-F238E27FC236}">
              <a16:creationId xmlns:a16="http://schemas.microsoft.com/office/drawing/2014/main" id="{D4C25197-93B2-4F3A-AC3A-5884B8C9264E}"/>
            </a:ext>
          </a:extLst>
        </xdr:cNvPr>
        <xdr:cNvSpPr>
          <a:spLocks noChangeArrowheads="1"/>
        </xdr:cNvSpPr>
      </xdr:nvSpPr>
      <xdr:spPr bwMode="auto">
        <a:xfrm>
          <a:off x="5767444" y="965051"/>
          <a:ext cx="517460" cy="33708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②</a:t>
          </a:r>
          <a:endParaRPr lang="zh-TW" altLang="en-US" sz="10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289560</xdr:colOff>
      <xdr:row>7</xdr:row>
      <xdr:rowOff>7620</xdr:rowOff>
    </xdr:from>
    <xdr:to>
      <xdr:col>5</xdr:col>
      <xdr:colOff>0</xdr:colOff>
      <xdr:row>8</xdr:row>
      <xdr:rowOff>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24D4918B-ED88-4FC7-8188-A387C0A0E9AD}"/>
            </a:ext>
          </a:extLst>
        </xdr:cNvPr>
        <xdr:cNvSpPr/>
      </xdr:nvSpPr>
      <xdr:spPr>
        <a:xfrm>
          <a:off x="1539240" y="2049780"/>
          <a:ext cx="899160" cy="19812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4</xdr:col>
      <xdr:colOff>289560</xdr:colOff>
      <xdr:row>8</xdr:row>
      <xdr:rowOff>7620</xdr:rowOff>
    </xdr:from>
    <xdr:to>
      <xdr:col>7</xdr:col>
      <xdr:colOff>0</xdr:colOff>
      <xdr:row>9</xdr:row>
      <xdr:rowOff>0</xdr:rowOff>
    </xdr:to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BFF1C7E6-4B7B-467D-8729-7A855B791778}"/>
            </a:ext>
          </a:extLst>
        </xdr:cNvPr>
        <xdr:cNvSpPr/>
      </xdr:nvSpPr>
      <xdr:spPr>
        <a:xfrm>
          <a:off x="2430780" y="2255520"/>
          <a:ext cx="601980" cy="19812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6</xdr:col>
      <xdr:colOff>289560</xdr:colOff>
      <xdr:row>10</xdr:row>
      <xdr:rowOff>236220</xdr:rowOff>
    </xdr:from>
    <xdr:to>
      <xdr:col>9</xdr:col>
      <xdr:colOff>0</xdr:colOff>
      <xdr:row>10</xdr:row>
      <xdr:rowOff>434340</xdr:rowOff>
    </xdr:to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32FFEBDD-8BD2-4DF6-9E25-B8D58D290E8E}"/>
            </a:ext>
          </a:extLst>
        </xdr:cNvPr>
        <xdr:cNvSpPr/>
      </xdr:nvSpPr>
      <xdr:spPr>
        <a:xfrm>
          <a:off x="3025140" y="2895600"/>
          <a:ext cx="601980" cy="19812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9</xdr:col>
      <xdr:colOff>0</xdr:colOff>
      <xdr:row>14</xdr:row>
      <xdr:rowOff>7620</xdr:rowOff>
    </xdr:from>
    <xdr:to>
      <xdr:col>11</xdr:col>
      <xdr:colOff>15240</xdr:colOff>
      <xdr:row>15</xdr:row>
      <xdr:rowOff>0</xdr:rowOff>
    </xdr:to>
    <xdr:sp macro="" textlink="">
      <xdr:nvSpPr>
        <xdr:cNvPr id="5" name="矩形 4">
          <a:extLst>
            <a:ext uri="{FF2B5EF4-FFF2-40B4-BE49-F238E27FC236}">
              <a16:creationId xmlns:a16="http://schemas.microsoft.com/office/drawing/2014/main" id="{5F1D3140-BCD8-4937-B2C3-C08A1114E6D3}"/>
            </a:ext>
          </a:extLst>
        </xdr:cNvPr>
        <xdr:cNvSpPr/>
      </xdr:nvSpPr>
      <xdr:spPr>
        <a:xfrm>
          <a:off x="3627120" y="3901440"/>
          <a:ext cx="609600" cy="19812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11</xdr:col>
      <xdr:colOff>0</xdr:colOff>
      <xdr:row>15</xdr:row>
      <xdr:rowOff>7620</xdr:rowOff>
    </xdr:from>
    <xdr:to>
      <xdr:col>14</xdr:col>
      <xdr:colOff>7620</xdr:colOff>
      <xdr:row>16</xdr:row>
      <xdr:rowOff>0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4A11EEE6-6A0C-4916-90F5-496495167E05}"/>
            </a:ext>
          </a:extLst>
        </xdr:cNvPr>
        <xdr:cNvSpPr/>
      </xdr:nvSpPr>
      <xdr:spPr>
        <a:xfrm>
          <a:off x="4221480" y="4107180"/>
          <a:ext cx="899160" cy="19812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11</xdr:col>
      <xdr:colOff>129540</xdr:colOff>
      <xdr:row>16</xdr:row>
      <xdr:rowOff>7620</xdr:rowOff>
    </xdr:from>
    <xdr:to>
      <xdr:col>13</xdr:col>
      <xdr:colOff>144780</xdr:colOff>
      <xdr:row>17</xdr:row>
      <xdr:rowOff>0</xdr:rowOff>
    </xdr:to>
    <xdr:sp macro="" textlink="">
      <xdr:nvSpPr>
        <xdr:cNvPr id="7" name="矩形 6">
          <a:extLst>
            <a:ext uri="{FF2B5EF4-FFF2-40B4-BE49-F238E27FC236}">
              <a16:creationId xmlns:a16="http://schemas.microsoft.com/office/drawing/2014/main" id="{CCB59A03-E605-4FBA-B4E9-75A23E6953D5}"/>
            </a:ext>
          </a:extLst>
        </xdr:cNvPr>
        <xdr:cNvSpPr/>
      </xdr:nvSpPr>
      <xdr:spPr>
        <a:xfrm>
          <a:off x="4351020" y="4312920"/>
          <a:ext cx="609600" cy="19812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26</xdr:col>
      <xdr:colOff>777240</xdr:colOff>
      <xdr:row>1</xdr:row>
      <xdr:rowOff>314325</xdr:rowOff>
    </xdr:from>
    <xdr:to>
      <xdr:col>28</xdr:col>
      <xdr:colOff>396240</xdr:colOff>
      <xdr:row>2</xdr:row>
      <xdr:rowOff>272415</xdr:rowOff>
    </xdr:to>
    <xdr:sp macro="" textlink="">
      <xdr:nvSpPr>
        <xdr:cNvPr id="8" name="橢圓 7">
          <a:extLst>
            <a:ext uri="{FF2B5EF4-FFF2-40B4-BE49-F238E27FC236}">
              <a16:creationId xmlns:a16="http://schemas.microsoft.com/office/drawing/2014/main" id="{89BD9A81-DAD8-4413-8813-61BDBDA8D145}"/>
            </a:ext>
          </a:extLst>
        </xdr:cNvPr>
        <xdr:cNvSpPr/>
      </xdr:nvSpPr>
      <xdr:spPr>
        <a:xfrm>
          <a:off x="9974580" y="718185"/>
          <a:ext cx="1447800" cy="27051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25</xdr:col>
      <xdr:colOff>22860</xdr:colOff>
      <xdr:row>18</xdr:row>
      <xdr:rowOff>167640</xdr:rowOff>
    </xdr:from>
    <xdr:to>
      <xdr:col>26</xdr:col>
      <xdr:colOff>60960</xdr:colOff>
      <xdr:row>19</xdr:row>
      <xdr:rowOff>190500</xdr:rowOff>
    </xdr:to>
    <xdr:sp macro="" textlink="">
      <xdr:nvSpPr>
        <xdr:cNvPr id="9" name="橢圓 8">
          <a:extLst>
            <a:ext uri="{FF2B5EF4-FFF2-40B4-BE49-F238E27FC236}">
              <a16:creationId xmlns:a16="http://schemas.microsoft.com/office/drawing/2014/main" id="{1DD2FF95-489F-44F6-8AA4-B8E0D0E834C0}"/>
            </a:ext>
          </a:extLst>
        </xdr:cNvPr>
        <xdr:cNvSpPr/>
      </xdr:nvSpPr>
      <xdr:spPr>
        <a:xfrm>
          <a:off x="8404860" y="4884420"/>
          <a:ext cx="914400" cy="2362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25</xdr:col>
      <xdr:colOff>30480</xdr:colOff>
      <xdr:row>21</xdr:row>
      <xdr:rowOff>22860</xdr:rowOff>
    </xdr:from>
    <xdr:to>
      <xdr:col>26</xdr:col>
      <xdr:colOff>76200</xdr:colOff>
      <xdr:row>22</xdr:row>
      <xdr:rowOff>0</xdr:rowOff>
    </xdr:to>
    <xdr:sp macro="" textlink="">
      <xdr:nvSpPr>
        <xdr:cNvPr id="10" name="橢圓 9">
          <a:extLst>
            <a:ext uri="{FF2B5EF4-FFF2-40B4-BE49-F238E27FC236}">
              <a16:creationId xmlns:a16="http://schemas.microsoft.com/office/drawing/2014/main" id="{DFCD595D-23B6-4C59-A8F2-CA26D186F074}"/>
            </a:ext>
          </a:extLst>
        </xdr:cNvPr>
        <xdr:cNvSpPr/>
      </xdr:nvSpPr>
      <xdr:spPr>
        <a:xfrm>
          <a:off x="8412480" y="5364480"/>
          <a:ext cx="922020" cy="182880"/>
        </a:xfrm>
        <a:prstGeom prst="ellipse">
          <a:avLst/>
        </a:prstGeom>
        <a:noFill/>
        <a:ln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7</xdr:col>
      <xdr:colOff>229870</xdr:colOff>
      <xdr:row>21</xdr:row>
      <xdr:rowOff>161925</xdr:rowOff>
    </xdr:from>
    <xdr:to>
      <xdr:col>10</xdr:col>
      <xdr:colOff>260350</xdr:colOff>
      <xdr:row>23</xdr:row>
      <xdr:rowOff>85725</xdr:rowOff>
    </xdr:to>
    <xdr:sp macro="" textlink="">
      <xdr:nvSpPr>
        <xdr:cNvPr id="11" name="橢圓 10">
          <a:extLst>
            <a:ext uri="{FF2B5EF4-FFF2-40B4-BE49-F238E27FC236}">
              <a16:creationId xmlns:a16="http://schemas.microsoft.com/office/drawing/2014/main" id="{5732225D-1970-4A86-9485-CB9EC3AF2E07}"/>
            </a:ext>
          </a:extLst>
        </xdr:cNvPr>
        <xdr:cNvSpPr/>
      </xdr:nvSpPr>
      <xdr:spPr>
        <a:xfrm>
          <a:off x="3262630" y="5503545"/>
          <a:ext cx="922020" cy="335280"/>
        </a:xfrm>
        <a:prstGeom prst="ellipse">
          <a:avLst/>
        </a:prstGeom>
        <a:noFill/>
        <a:ln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10</xdr:col>
      <xdr:colOff>260350</xdr:colOff>
      <xdr:row>21</xdr:row>
      <xdr:rowOff>146687</xdr:rowOff>
    </xdr:from>
    <xdr:to>
      <xdr:col>25</xdr:col>
      <xdr:colOff>194310</xdr:colOff>
      <xdr:row>22</xdr:row>
      <xdr:rowOff>123825</xdr:rowOff>
    </xdr:to>
    <xdr:cxnSp macro="">
      <xdr:nvCxnSpPr>
        <xdr:cNvPr id="12" name="直線單箭頭接點 11">
          <a:extLst>
            <a:ext uri="{FF2B5EF4-FFF2-40B4-BE49-F238E27FC236}">
              <a16:creationId xmlns:a16="http://schemas.microsoft.com/office/drawing/2014/main" id="{0F98A36C-C792-4EC6-ADF9-B13B2B14B5EC}"/>
            </a:ext>
          </a:extLst>
        </xdr:cNvPr>
        <xdr:cNvCxnSpPr>
          <a:stCxn id="11" idx="6"/>
        </xdr:cNvCxnSpPr>
      </xdr:nvCxnSpPr>
      <xdr:spPr>
        <a:xfrm flipV="1">
          <a:off x="4184650" y="5488307"/>
          <a:ext cx="4391660" cy="182878"/>
        </a:xfrm>
        <a:prstGeom prst="straightConnector1">
          <a:avLst/>
        </a:prstGeom>
        <a:ln>
          <a:solidFill>
            <a:schemeClr val="tx2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243840</xdr:colOff>
      <xdr:row>20</xdr:row>
      <xdr:rowOff>99060</xdr:rowOff>
    </xdr:from>
    <xdr:to>
      <xdr:col>16</xdr:col>
      <xdr:colOff>295275</xdr:colOff>
      <xdr:row>22</xdr:row>
      <xdr:rowOff>76200</xdr:rowOff>
    </xdr:to>
    <xdr:cxnSp macro="">
      <xdr:nvCxnSpPr>
        <xdr:cNvPr id="13" name="直線單箭頭接點 12">
          <a:extLst>
            <a:ext uri="{FF2B5EF4-FFF2-40B4-BE49-F238E27FC236}">
              <a16:creationId xmlns:a16="http://schemas.microsoft.com/office/drawing/2014/main" id="{597549EA-BCCA-4156-8BFE-71DD86C5D29C}"/>
            </a:ext>
          </a:extLst>
        </xdr:cNvPr>
        <xdr:cNvCxnSpPr/>
      </xdr:nvCxnSpPr>
      <xdr:spPr>
        <a:xfrm flipH="1" flipV="1">
          <a:off x="5951220" y="5234940"/>
          <a:ext cx="51435" cy="388620"/>
        </a:xfrm>
        <a:prstGeom prst="straightConnector1">
          <a:avLst/>
        </a:prstGeom>
        <a:ln>
          <a:solidFill>
            <a:schemeClr val="tx2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228600</xdr:colOff>
      <xdr:row>19</xdr:row>
      <xdr:rowOff>0</xdr:rowOff>
    </xdr:from>
    <xdr:to>
      <xdr:col>19</xdr:col>
      <xdr:colOff>121920</xdr:colOff>
      <xdr:row>20</xdr:row>
      <xdr:rowOff>83820</xdr:rowOff>
    </xdr:to>
    <xdr:sp macro="" textlink="">
      <xdr:nvSpPr>
        <xdr:cNvPr id="14" name="文字方塊 13">
          <a:extLst>
            <a:ext uri="{FF2B5EF4-FFF2-40B4-BE49-F238E27FC236}">
              <a16:creationId xmlns:a16="http://schemas.microsoft.com/office/drawing/2014/main" id="{4D4A06A9-7737-4A29-A3AC-4458D45D1EDB}"/>
            </a:ext>
          </a:extLst>
        </xdr:cNvPr>
        <xdr:cNvSpPr txBox="1"/>
      </xdr:nvSpPr>
      <xdr:spPr>
        <a:xfrm>
          <a:off x="5638800" y="4930140"/>
          <a:ext cx="1082040" cy="289560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標楷體" panose="03000509000000000000" pitchFamily="65" charset="-120"/>
              <a:ea typeface="標楷體" panose="03000509000000000000" pitchFamily="65" charset="-120"/>
            </a:rPr>
            <a:t>金額必須相等</a:t>
          </a:r>
        </a:p>
      </xdr:txBody>
    </xdr:sp>
    <xdr:clientData/>
  </xdr:twoCellAnchor>
  <xdr:twoCellAnchor>
    <xdr:from>
      <xdr:col>3</xdr:col>
      <xdr:colOff>287020</xdr:colOff>
      <xdr:row>21</xdr:row>
      <xdr:rowOff>185420</xdr:rowOff>
    </xdr:from>
    <xdr:to>
      <xdr:col>7</xdr:col>
      <xdr:colOff>198120</xdr:colOff>
      <xdr:row>23</xdr:row>
      <xdr:rowOff>76200</xdr:rowOff>
    </xdr:to>
    <xdr:sp macro="" textlink="">
      <xdr:nvSpPr>
        <xdr:cNvPr id="15" name="橢圓 14">
          <a:extLst>
            <a:ext uri="{FF2B5EF4-FFF2-40B4-BE49-F238E27FC236}">
              <a16:creationId xmlns:a16="http://schemas.microsoft.com/office/drawing/2014/main" id="{7B94240F-69E9-44F7-89D5-57BDFF0AF5A7}"/>
            </a:ext>
          </a:extLst>
        </xdr:cNvPr>
        <xdr:cNvSpPr/>
      </xdr:nvSpPr>
      <xdr:spPr>
        <a:xfrm>
          <a:off x="2131060" y="5527040"/>
          <a:ext cx="1099820" cy="302260"/>
        </a:xfrm>
        <a:prstGeom prst="ellipse">
          <a:avLst/>
        </a:prstGeom>
        <a:noFill/>
        <a:ln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6</xdr:col>
      <xdr:colOff>190500</xdr:colOff>
      <xdr:row>2</xdr:row>
      <xdr:rowOff>198120</xdr:rowOff>
    </xdr:from>
    <xdr:to>
      <xdr:col>26</xdr:col>
      <xdr:colOff>748666</xdr:colOff>
      <xdr:row>21</xdr:row>
      <xdr:rowOff>161925</xdr:rowOff>
    </xdr:to>
    <xdr:cxnSp macro="">
      <xdr:nvCxnSpPr>
        <xdr:cNvPr id="16" name="直線單箭頭接點 15">
          <a:extLst>
            <a:ext uri="{FF2B5EF4-FFF2-40B4-BE49-F238E27FC236}">
              <a16:creationId xmlns:a16="http://schemas.microsoft.com/office/drawing/2014/main" id="{4DD1D387-FE0D-40EB-9E12-A0604ED636B8}"/>
            </a:ext>
          </a:extLst>
        </xdr:cNvPr>
        <xdr:cNvCxnSpPr/>
      </xdr:nvCxnSpPr>
      <xdr:spPr>
        <a:xfrm flipH="1">
          <a:off x="2926080" y="914400"/>
          <a:ext cx="7050406" cy="4589145"/>
        </a:xfrm>
        <a:prstGeom prst="straightConnector1">
          <a:avLst/>
        </a:prstGeom>
        <a:ln>
          <a:solidFill>
            <a:schemeClr val="accent2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518160</xdr:colOff>
      <xdr:row>10</xdr:row>
      <xdr:rowOff>60960</xdr:rowOff>
    </xdr:from>
    <xdr:to>
      <xdr:col>27</xdr:col>
      <xdr:colOff>861060</xdr:colOff>
      <xdr:row>10</xdr:row>
      <xdr:rowOff>335280</xdr:rowOff>
    </xdr:to>
    <xdr:sp macro="" textlink="">
      <xdr:nvSpPr>
        <xdr:cNvPr id="17" name="文字方塊 16">
          <a:extLst>
            <a:ext uri="{FF2B5EF4-FFF2-40B4-BE49-F238E27FC236}">
              <a16:creationId xmlns:a16="http://schemas.microsoft.com/office/drawing/2014/main" id="{649555ED-A4BC-47BF-9743-22C614B69A92}"/>
            </a:ext>
          </a:extLst>
        </xdr:cNvPr>
        <xdr:cNvSpPr txBox="1"/>
      </xdr:nvSpPr>
      <xdr:spPr>
        <a:xfrm>
          <a:off x="9776460" y="2720340"/>
          <a:ext cx="1059180" cy="274320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標楷體" panose="03000509000000000000" pitchFamily="65" charset="-120"/>
              <a:ea typeface="標楷體" panose="03000509000000000000" pitchFamily="65" charset="-120"/>
            </a:rPr>
            <a:t>金額必須相等</a:t>
          </a:r>
        </a:p>
      </xdr:txBody>
    </xdr:sp>
    <xdr:clientData/>
  </xdr:twoCellAnchor>
  <xdr:twoCellAnchor>
    <xdr:from>
      <xdr:col>9</xdr:col>
      <xdr:colOff>219075</xdr:colOff>
      <xdr:row>10</xdr:row>
      <xdr:rowOff>615950</xdr:rowOff>
    </xdr:from>
    <xdr:to>
      <xdr:col>18</xdr:col>
      <xdr:colOff>76200</xdr:colOff>
      <xdr:row>21</xdr:row>
      <xdr:rowOff>161925</xdr:rowOff>
    </xdr:to>
    <xdr:cxnSp macro="">
      <xdr:nvCxnSpPr>
        <xdr:cNvPr id="18" name="直線單箭頭接點 17">
          <a:extLst>
            <a:ext uri="{FF2B5EF4-FFF2-40B4-BE49-F238E27FC236}">
              <a16:creationId xmlns:a16="http://schemas.microsoft.com/office/drawing/2014/main" id="{A7EF4B87-8D80-400E-ADEA-A5FAEBC76242}"/>
            </a:ext>
          </a:extLst>
        </xdr:cNvPr>
        <xdr:cNvCxnSpPr/>
      </xdr:nvCxnSpPr>
      <xdr:spPr>
        <a:xfrm flipH="1">
          <a:off x="3846195" y="3275330"/>
          <a:ext cx="2531745" cy="2228215"/>
        </a:xfrm>
        <a:prstGeom prst="straightConnector1">
          <a:avLst/>
        </a:prstGeom>
        <a:ln>
          <a:solidFill>
            <a:schemeClr val="accent2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45720</xdr:colOff>
      <xdr:row>20</xdr:row>
      <xdr:rowOff>7620</xdr:rowOff>
    </xdr:from>
    <xdr:to>
      <xdr:col>26</xdr:col>
      <xdr:colOff>60960</xdr:colOff>
      <xdr:row>21</xdr:row>
      <xdr:rowOff>0</xdr:rowOff>
    </xdr:to>
    <xdr:sp macro="" textlink="">
      <xdr:nvSpPr>
        <xdr:cNvPr id="19" name="橢圓 18">
          <a:extLst>
            <a:ext uri="{FF2B5EF4-FFF2-40B4-BE49-F238E27FC236}">
              <a16:creationId xmlns:a16="http://schemas.microsoft.com/office/drawing/2014/main" id="{F842C1A6-3751-4209-BFF3-8A55884FFA87}"/>
            </a:ext>
          </a:extLst>
        </xdr:cNvPr>
        <xdr:cNvSpPr/>
      </xdr:nvSpPr>
      <xdr:spPr>
        <a:xfrm>
          <a:off x="8427720" y="5143500"/>
          <a:ext cx="891540" cy="198120"/>
        </a:xfrm>
        <a:prstGeom prst="ellipse">
          <a:avLst/>
        </a:prstGeom>
        <a:noFill/>
        <a:ln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7</xdr:col>
      <xdr:colOff>15853</xdr:colOff>
      <xdr:row>20</xdr:row>
      <xdr:rowOff>131446</xdr:rowOff>
    </xdr:from>
    <xdr:to>
      <xdr:col>25</xdr:col>
      <xdr:colOff>175260</xdr:colOff>
      <xdr:row>22</xdr:row>
      <xdr:rowOff>21251</xdr:rowOff>
    </xdr:to>
    <xdr:cxnSp macro="">
      <xdr:nvCxnSpPr>
        <xdr:cNvPr id="20" name="直線單箭頭接點 19">
          <a:extLst>
            <a:ext uri="{FF2B5EF4-FFF2-40B4-BE49-F238E27FC236}">
              <a16:creationId xmlns:a16="http://schemas.microsoft.com/office/drawing/2014/main" id="{C4989BC4-B42D-4C83-81EE-7F4C7852A22D}"/>
            </a:ext>
          </a:extLst>
        </xdr:cNvPr>
        <xdr:cNvCxnSpPr>
          <a:stCxn id="15" idx="7"/>
        </xdr:cNvCxnSpPr>
      </xdr:nvCxnSpPr>
      <xdr:spPr>
        <a:xfrm flipV="1">
          <a:off x="3048613" y="5267326"/>
          <a:ext cx="5508647" cy="301285"/>
        </a:xfrm>
        <a:prstGeom prst="straightConnector1">
          <a:avLst/>
        </a:prstGeom>
        <a:ln>
          <a:solidFill>
            <a:schemeClr val="accent4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243840</xdr:colOff>
      <xdr:row>20</xdr:row>
      <xdr:rowOff>53340</xdr:rowOff>
    </xdr:from>
    <xdr:to>
      <xdr:col>17</xdr:col>
      <xdr:colOff>259080</xdr:colOff>
      <xdr:row>21</xdr:row>
      <xdr:rowOff>30480</xdr:rowOff>
    </xdr:to>
    <xdr:cxnSp macro="">
      <xdr:nvCxnSpPr>
        <xdr:cNvPr id="21" name="直線單箭頭接點 20">
          <a:extLst>
            <a:ext uri="{FF2B5EF4-FFF2-40B4-BE49-F238E27FC236}">
              <a16:creationId xmlns:a16="http://schemas.microsoft.com/office/drawing/2014/main" id="{62756831-97A9-4242-95DD-609BD82588BF}"/>
            </a:ext>
          </a:extLst>
        </xdr:cNvPr>
        <xdr:cNvCxnSpPr/>
      </xdr:nvCxnSpPr>
      <xdr:spPr>
        <a:xfrm flipH="1" flipV="1">
          <a:off x="6248400" y="5189220"/>
          <a:ext cx="15240" cy="182880"/>
        </a:xfrm>
        <a:prstGeom prst="straightConnector1">
          <a:avLst/>
        </a:prstGeom>
        <a:ln>
          <a:solidFill>
            <a:schemeClr val="accent4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880111</xdr:colOff>
      <xdr:row>2</xdr:row>
      <xdr:rowOff>250176</xdr:rowOff>
    </xdr:from>
    <xdr:to>
      <xdr:col>27</xdr:col>
      <xdr:colOff>73558</xdr:colOff>
      <xdr:row>5</xdr:row>
      <xdr:rowOff>108585</xdr:rowOff>
    </xdr:to>
    <xdr:cxnSp macro="">
      <xdr:nvCxnSpPr>
        <xdr:cNvPr id="22" name="直線單箭頭接點 21">
          <a:extLst>
            <a:ext uri="{FF2B5EF4-FFF2-40B4-BE49-F238E27FC236}">
              <a16:creationId xmlns:a16="http://schemas.microsoft.com/office/drawing/2014/main" id="{049801F1-D09B-438E-ABAE-89793E624329}"/>
            </a:ext>
          </a:extLst>
        </xdr:cNvPr>
        <xdr:cNvCxnSpPr/>
      </xdr:nvCxnSpPr>
      <xdr:spPr>
        <a:xfrm flipH="1">
          <a:off x="9254491" y="966456"/>
          <a:ext cx="793647" cy="567069"/>
        </a:xfrm>
        <a:prstGeom prst="straightConnector1">
          <a:avLst/>
        </a:prstGeom>
        <a:ln>
          <a:solidFill>
            <a:schemeClr val="accent2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884650</xdr:colOff>
      <xdr:row>2</xdr:row>
      <xdr:rowOff>231126</xdr:rowOff>
    </xdr:from>
    <xdr:to>
      <xdr:col>27</xdr:col>
      <xdr:colOff>210089</xdr:colOff>
      <xdr:row>18</xdr:row>
      <xdr:rowOff>203071</xdr:rowOff>
    </xdr:to>
    <xdr:cxnSp macro="">
      <xdr:nvCxnSpPr>
        <xdr:cNvPr id="23" name="直線單箭頭接點 22">
          <a:extLst>
            <a:ext uri="{FF2B5EF4-FFF2-40B4-BE49-F238E27FC236}">
              <a16:creationId xmlns:a16="http://schemas.microsoft.com/office/drawing/2014/main" id="{DD8ECD63-521A-4319-BF67-A51261A28336}"/>
            </a:ext>
          </a:extLst>
        </xdr:cNvPr>
        <xdr:cNvCxnSpPr>
          <a:stCxn id="8" idx="3"/>
          <a:endCxn id="9" idx="7"/>
        </xdr:cNvCxnSpPr>
      </xdr:nvCxnSpPr>
      <xdr:spPr>
        <a:xfrm flipH="1">
          <a:off x="9259030" y="947406"/>
          <a:ext cx="925639" cy="3972445"/>
        </a:xfrm>
        <a:prstGeom prst="straightConnector1">
          <a:avLst/>
        </a:prstGeom>
        <a:ln>
          <a:solidFill>
            <a:schemeClr val="accent2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</xdr:colOff>
      <xdr:row>0</xdr:row>
      <xdr:rowOff>30480</xdr:rowOff>
    </xdr:from>
    <xdr:to>
      <xdr:col>0</xdr:col>
      <xdr:colOff>906780</xdr:colOff>
      <xdr:row>0</xdr:row>
      <xdr:rowOff>284074</xdr:rowOff>
    </xdr:to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47C706FF-FBA6-4F11-B3AC-FF1ADB671D27}"/>
            </a:ext>
          </a:extLst>
        </xdr:cNvPr>
        <xdr:cNvSpPr txBox="1">
          <a:spLocks noChangeArrowheads="1"/>
        </xdr:cNvSpPr>
      </xdr:nvSpPr>
      <xdr:spPr bwMode="auto">
        <a:xfrm>
          <a:off x="38100" y="30480"/>
          <a:ext cx="868680" cy="253594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附表</a:t>
          </a:r>
          <a:r>
            <a:rPr lang="en-US" altLang="zh-TW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17</a:t>
          </a:r>
          <a:endParaRPr lang="zh-TW" altLang="en-US" sz="12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4763</xdr:colOff>
      <xdr:row>8</xdr:row>
      <xdr:rowOff>1</xdr:rowOff>
    </xdr:from>
    <xdr:to>
      <xdr:col>4</xdr:col>
      <xdr:colOff>4762</xdr:colOff>
      <xdr:row>9</xdr:row>
      <xdr:rowOff>4763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60B98183-F425-41FD-B7A4-5AB15AC5E3BD}"/>
            </a:ext>
          </a:extLst>
        </xdr:cNvPr>
        <xdr:cNvSpPr/>
      </xdr:nvSpPr>
      <xdr:spPr>
        <a:xfrm>
          <a:off x="1909763" y="2043114"/>
          <a:ext cx="985837" cy="209549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3</xdr:col>
      <xdr:colOff>322897</xdr:colOff>
      <xdr:row>8</xdr:row>
      <xdr:rowOff>200025</xdr:rowOff>
    </xdr:from>
    <xdr:to>
      <xdr:col>10</xdr:col>
      <xdr:colOff>14286</xdr:colOff>
      <xdr:row>10</xdr:row>
      <xdr:rowOff>14287</xdr:rowOff>
    </xdr:to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DE515310-AB12-4027-8F7E-20BED4B95618}"/>
            </a:ext>
          </a:extLst>
        </xdr:cNvPr>
        <xdr:cNvSpPr/>
      </xdr:nvSpPr>
      <xdr:spPr>
        <a:xfrm>
          <a:off x="2885122" y="2243138"/>
          <a:ext cx="1991677" cy="223837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6</xdr:col>
      <xdr:colOff>289560</xdr:colOff>
      <xdr:row>10</xdr:row>
      <xdr:rowOff>236220</xdr:rowOff>
    </xdr:from>
    <xdr:to>
      <xdr:col>9</xdr:col>
      <xdr:colOff>0</xdr:colOff>
      <xdr:row>10</xdr:row>
      <xdr:rowOff>434340</xdr:rowOff>
    </xdr:to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902AE3DF-69EC-427B-AA09-F867C85B3B37}"/>
            </a:ext>
          </a:extLst>
        </xdr:cNvPr>
        <xdr:cNvSpPr/>
      </xdr:nvSpPr>
      <xdr:spPr>
        <a:xfrm>
          <a:off x="3025140" y="2895600"/>
          <a:ext cx="601980" cy="19812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9</xdr:col>
      <xdr:colOff>323850</xdr:colOff>
      <xdr:row>10</xdr:row>
      <xdr:rowOff>2858</xdr:rowOff>
    </xdr:from>
    <xdr:to>
      <xdr:col>16</xdr:col>
      <xdr:colOff>4763</xdr:colOff>
      <xdr:row>11</xdr:row>
      <xdr:rowOff>4763</xdr:rowOff>
    </xdr:to>
    <xdr:sp macro="" textlink="">
      <xdr:nvSpPr>
        <xdr:cNvPr id="5" name="矩形 4">
          <a:extLst>
            <a:ext uri="{FF2B5EF4-FFF2-40B4-BE49-F238E27FC236}">
              <a16:creationId xmlns:a16="http://schemas.microsoft.com/office/drawing/2014/main" id="{86515CBA-CFD3-4A48-ADA7-5D9AFE080C48}"/>
            </a:ext>
          </a:extLst>
        </xdr:cNvPr>
        <xdr:cNvSpPr/>
      </xdr:nvSpPr>
      <xdr:spPr>
        <a:xfrm>
          <a:off x="4857750" y="2455546"/>
          <a:ext cx="1981201" cy="206692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11</xdr:col>
      <xdr:colOff>4763</xdr:colOff>
      <xdr:row>11</xdr:row>
      <xdr:rowOff>14287</xdr:rowOff>
    </xdr:from>
    <xdr:to>
      <xdr:col>16</xdr:col>
      <xdr:colOff>4762</xdr:colOff>
      <xdr:row>12</xdr:row>
      <xdr:rowOff>9524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4D0C77B0-2F9A-4E10-936D-DE1C63FA6CC2}"/>
            </a:ext>
          </a:extLst>
        </xdr:cNvPr>
        <xdr:cNvSpPr/>
      </xdr:nvSpPr>
      <xdr:spPr>
        <a:xfrm>
          <a:off x="5195888" y="2671762"/>
          <a:ext cx="1643062" cy="200025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0</xdr:col>
      <xdr:colOff>38100</xdr:colOff>
      <xdr:row>0</xdr:row>
      <xdr:rowOff>30480</xdr:rowOff>
    </xdr:from>
    <xdr:to>
      <xdr:col>0</xdr:col>
      <xdr:colOff>906780</xdr:colOff>
      <xdr:row>0</xdr:row>
      <xdr:rowOff>284074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12FA2D9A-7181-4C34-84C8-B4BC702AA39D}"/>
            </a:ext>
          </a:extLst>
        </xdr:cNvPr>
        <xdr:cNvSpPr txBox="1">
          <a:spLocks noChangeArrowheads="1"/>
        </xdr:cNvSpPr>
      </xdr:nvSpPr>
      <xdr:spPr bwMode="auto">
        <a:xfrm>
          <a:off x="38100" y="30480"/>
          <a:ext cx="868680" cy="253594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附表</a:t>
          </a:r>
          <a:r>
            <a:rPr lang="en-US" altLang="zh-TW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17</a:t>
          </a:r>
          <a:endParaRPr lang="zh-TW" altLang="en-US" sz="12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</xdr:txBody>
    </xdr:sp>
    <xdr:clientData/>
  </xdr:twoCellAnchor>
  <xdr:twoCellAnchor>
    <xdr:from>
      <xdr:col>0</xdr:col>
      <xdr:colOff>1900238</xdr:colOff>
      <xdr:row>13</xdr:row>
      <xdr:rowOff>0</xdr:rowOff>
    </xdr:from>
    <xdr:to>
      <xdr:col>13</xdr:col>
      <xdr:colOff>4763</xdr:colOff>
      <xdr:row>14</xdr:row>
      <xdr:rowOff>9525</xdr:rowOff>
    </xdr:to>
    <xdr:sp macro="" textlink="">
      <xdr:nvSpPr>
        <xdr:cNvPr id="12" name="矩形 11">
          <a:extLst>
            <a:ext uri="{FF2B5EF4-FFF2-40B4-BE49-F238E27FC236}">
              <a16:creationId xmlns:a16="http://schemas.microsoft.com/office/drawing/2014/main" id="{DE515310-AB12-4027-8F7E-20BED4B95618}"/>
            </a:ext>
          </a:extLst>
        </xdr:cNvPr>
        <xdr:cNvSpPr/>
      </xdr:nvSpPr>
      <xdr:spPr>
        <a:xfrm>
          <a:off x="1900238" y="3067050"/>
          <a:ext cx="3952875" cy="214313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95250</xdr:rowOff>
    </xdr:from>
    <xdr:to>
      <xdr:col>0</xdr:col>
      <xdr:colOff>914400</xdr:colOff>
      <xdr:row>0</xdr:row>
      <xdr:rowOff>361950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85725" y="95250"/>
          <a:ext cx="8286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3</xdr:row>
      <xdr:rowOff>249555</xdr:rowOff>
    </xdr:from>
    <xdr:to>
      <xdr:col>8</xdr:col>
      <xdr:colOff>0</xdr:colOff>
      <xdr:row>3</xdr:row>
      <xdr:rowOff>381000</xdr:rowOff>
    </xdr:to>
    <xdr:sp macro="" textlink="">
      <xdr:nvSpPr>
        <xdr:cNvPr id="3" name="Rectangle 16"/>
        <xdr:cNvSpPr>
          <a:spLocks noChangeArrowheads="1"/>
        </xdr:cNvSpPr>
      </xdr:nvSpPr>
      <xdr:spPr bwMode="auto">
        <a:xfrm>
          <a:off x="8324850" y="1278255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9</xdr:row>
      <xdr:rowOff>249555</xdr:rowOff>
    </xdr:from>
    <xdr:to>
      <xdr:col>8</xdr:col>
      <xdr:colOff>0</xdr:colOff>
      <xdr:row>9</xdr:row>
      <xdr:rowOff>381000</xdr:rowOff>
    </xdr:to>
    <xdr:sp macro="" textlink="">
      <xdr:nvSpPr>
        <xdr:cNvPr id="6" name="Rectangle 16"/>
        <xdr:cNvSpPr>
          <a:spLocks noChangeArrowheads="1"/>
        </xdr:cNvSpPr>
      </xdr:nvSpPr>
      <xdr:spPr bwMode="auto">
        <a:xfrm>
          <a:off x="8324850" y="26871930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15</xdr:row>
      <xdr:rowOff>249555</xdr:rowOff>
    </xdr:from>
    <xdr:to>
      <xdr:col>8</xdr:col>
      <xdr:colOff>0</xdr:colOff>
      <xdr:row>15</xdr:row>
      <xdr:rowOff>381000</xdr:rowOff>
    </xdr:to>
    <xdr:sp macro="" textlink="">
      <xdr:nvSpPr>
        <xdr:cNvPr id="7" name="Rectangle 16"/>
        <xdr:cNvSpPr>
          <a:spLocks noChangeArrowheads="1"/>
        </xdr:cNvSpPr>
      </xdr:nvSpPr>
      <xdr:spPr bwMode="auto">
        <a:xfrm>
          <a:off x="8324850" y="35072955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21</xdr:row>
      <xdr:rowOff>249555</xdr:rowOff>
    </xdr:from>
    <xdr:to>
      <xdr:col>8</xdr:col>
      <xdr:colOff>0</xdr:colOff>
      <xdr:row>21</xdr:row>
      <xdr:rowOff>381000</xdr:rowOff>
    </xdr:to>
    <xdr:sp macro="" textlink="">
      <xdr:nvSpPr>
        <xdr:cNvPr id="8" name="Rectangle 16"/>
        <xdr:cNvSpPr>
          <a:spLocks noChangeArrowheads="1"/>
        </xdr:cNvSpPr>
      </xdr:nvSpPr>
      <xdr:spPr bwMode="auto">
        <a:xfrm>
          <a:off x="8324850" y="42721530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27</xdr:row>
      <xdr:rowOff>249555</xdr:rowOff>
    </xdr:from>
    <xdr:to>
      <xdr:col>8</xdr:col>
      <xdr:colOff>0</xdr:colOff>
      <xdr:row>27</xdr:row>
      <xdr:rowOff>381000</xdr:rowOff>
    </xdr:to>
    <xdr:sp macro="" textlink="">
      <xdr:nvSpPr>
        <xdr:cNvPr id="9" name="Rectangle 16"/>
        <xdr:cNvSpPr>
          <a:spLocks noChangeArrowheads="1"/>
        </xdr:cNvSpPr>
      </xdr:nvSpPr>
      <xdr:spPr bwMode="auto">
        <a:xfrm>
          <a:off x="8324850" y="50960655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39</xdr:row>
      <xdr:rowOff>249555</xdr:rowOff>
    </xdr:from>
    <xdr:to>
      <xdr:col>8</xdr:col>
      <xdr:colOff>0</xdr:colOff>
      <xdr:row>39</xdr:row>
      <xdr:rowOff>381000</xdr:rowOff>
    </xdr:to>
    <xdr:sp macro="" textlink="">
      <xdr:nvSpPr>
        <xdr:cNvPr id="10" name="Rectangle 16"/>
        <xdr:cNvSpPr>
          <a:spLocks noChangeArrowheads="1"/>
        </xdr:cNvSpPr>
      </xdr:nvSpPr>
      <xdr:spPr bwMode="auto">
        <a:xfrm>
          <a:off x="8324850" y="69343905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9</xdr:row>
      <xdr:rowOff>249555</xdr:rowOff>
    </xdr:from>
    <xdr:to>
      <xdr:col>8</xdr:col>
      <xdr:colOff>0</xdr:colOff>
      <xdr:row>9</xdr:row>
      <xdr:rowOff>381000</xdr:rowOff>
    </xdr:to>
    <xdr:sp macro="" textlink="">
      <xdr:nvSpPr>
        <xdr:cNvPr id="13" name="Rectangle 16"/>
        <xdr:cNvSpPr>
          <a:spLocks noChangeArrowheads="1"/>
        </xdr:cNvSpPr>
      </xdr:nvSpPr>
      <xdr:spPr bwMode="auto">
        <a:xfrm>
          <a:off x="8324850" y="26871930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15</xdr:row>
      <xdr:rowOff>249555</xdr:rowOff>
    </xdr:from>
    <xdr:to>
      <xdr:col>8</xdr:col>
      <xdr:colOff>0</xdr:colOff>
      <xdr:row>15</xdr:row>
      <xdr:rowOff>381000</xdr:rowOff>
    </xdr:to>
    <xdr:sp macro="" textlink="">
      <xdr:nvSpPr>
        <xdr:cNvPr id="14" name="Rectangle 16"/>
        <xdr:cNvSpPr>
          <a:spLocks noChangeArrowheads="1"/>
        </xdr:cNvSpPr>
      </xdr:nvSpPr>
      <xdr:spPr bwMode="auto">
        <a:xfrm>
          <a:off x="8324850" y="35072955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21</xdr:row>
      <xdr:rowOff>249555</xdr:rowOff>
    </xdr:from>
    <xdr:to>
      <xdr:col>8</xdr:col>
      <xdr:colOff>0</xdr:colOff>
      <xdr:row>21</xdr:row>
      <xdr:rowOff>381000</xdr:rowOff>
    </xdr:to>
    <xdr:sp macro="" textlink="">
      <xdr:nvSpPr>
        <xdr:cNvPr id="15" name="Rectangle 16"/>
        <xdr:cNvSpPr>
          <a:spLocks noChangeArrowheads="1"/>
        </xdr:cNvSpPr>
      </xdr:nvSpPr>
      <xdr:spPr bwMode="auto">
        <a:xfrm>
          <a:off x="8324850" y="42721530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27</xdr:row>
      <xdr:rowOff>249555</xdr:rowOff>
    </xdr:from>
    <xdr:to>
      <xdr:col>8</xdr:col>
      <xdr:colOff>0</xdr:colOff>
      <xdr:row>27</xdr:row>
      <xdr:rowOff>381000</xdr:rowOff>
    </xdr:to>
    <xdr:sp macro="" textlink="">
      <xdr:nvSpPr>
        <xdr:cNvPr id="16" name="Rectangle 16"/>
        <xdr:cNvSpPr>
          <a:spLocks noChangeArrowheads="1"/>
        </xdr:cNvSpPr>
      </xdr:nvSpPr>
      <xdr:spPr bwMode="auto">
        <a:xfrm>
          <a:off x="8324850" y="50960655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39</xdr:row>
      <xdr:rowOff>249555</xdr:rowOff>
    </xdr:from>
    <xdr:to>
      <xdr:col>8</xdr:col>
      <xdr:colOff>0</xdr:colOff>
      <xdr:row>39</xdr:row>
      <xdr:rowOff>381000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8324850" y="69343905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33</xdr:row>
      <xdr:rowOff>249555</xdr:rowOff>
    </xdr:from>
    <xdr:to>
      <xdr:col>8</xdr:col>
      <xdr:colOff>0</xdr:colOff>
      <xdr:row>33</xdr:row>
      <xdr:rowOff>381000</xdr:rowOff>
    </xdr:to>
    <xdr:sp macro="" textlink="">
      <xdr:nvSpPr>
        <xdr:cNvPr id="18" name="Rectangle 16"/>
        <xdr:cNvSpPr>
          <a:spLocks noChangeArrowheads="1"/>
        </xdr:cNvSpPr>
      </xdr:nvSpPr>
      <xdr:spPr bwMode="auto">
        <a:xfrm>
          <a:off x="8324850" y="59923680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33</xdr:row>
      <xdr:rowOff>249555</xdr:rowOff>
    </xdr:from>
    <xdr:to>
      <xdr:col>8</xdr:col>
      <xdr:colOff>0</xdr:colOff>
      <xdr:row>33</xdr:row>
      <xdr:rowOff>381000</xdr:rowOff>
    </xdr:to>
    <xdr:sp macro="" textlink="">
      <xdr:nvSpPr>
        <xdr:cNvPr id="19" name="Rectangle 16"/>
        <xdr:cNvSpPr>
          <a:spLocks noChangeArrowheads="1"/>
        </xdr:cNvSpPr>
      </xdr:nvSpPr>
      <xdr:spPr bwMode="auto">
        <a:xfrm>
          <a:off x="8324850" y="59923680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39</xdr:row>
      <xdr:rowOff>249555</xdr:rowOff>
    </xdr:from>
    <xdr:to>
      <xdr:col>8</xdr:col>
      <xdr:colOff>0</xdr:colOff>
      <xdr:row>39</xdr:row>
      <xdr:rowOff>381000</xdr:rowOff>
    </xdr:to>
    <xdr:sp macro="" textlink="">
      <xdr:nvSpPr>
        <xdr:cNvPr id="20" name="Rectangle 16"/>
        <xdr:cNvSpPr>
          <a:spLocks noChangeArrowheads="1"/>
        </xdr:cNvSpPr>
      </xdr:nvSpPr>
      <xdr:spPr bwMode="auto">
        <a:xfrm>
          <a:off x="9487890" y="43371828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39</xdr:row>
      <xdr:rowOff>249555</xdr:rowOff>
    </xdr:from>
    <xdr:to>
      <xdr:col>8</xdr:col>
      <xdr:colOff>0</xdr:colOff>
      <xdr:row>39</xdr:row>
      <xdr:rowOff>381000</xdr:rowOff>
    </xdr:to>
    <xdr:sp macro="" textlink="">
      <xdr:nvSpPr>
        <xdr:cNvPr id="21" name="Rectangle 16"/>
        <xdr:cNvSpPr>
          <a:spLocks noChangeArrowheads="1"/>
        </xdr:cNvSpPr>
      </xdr:nvSpPr>
      <xdr:spPr bwMode="auto">
        <a:xfrm>
          <a:off x="9487890" y="43371828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9</xdr:row>
      <xdr:rowOff>249555</xdr:rowOff>
    </xdr:from>
    <xdr:to>
      <xdr:col>8</xdr:col>
      <xdr:colOff>0</xdr:colOff>
      <xdr:row>9</xdr:row>
      <xdr:rowOff>381000</xdr:rowOff>
    </xdr:to>
    <xdr:sp macro="" textlink="">
      <xdr:nvSpPr>
        <xdr:cNvPr id="22" name="Rectangle 16"/>
        <xdr:cNvSpPr>
          <a:spLocks noChangeArrowheads="1"/>
        </xdr:cNvSpPr>
      </xdr:nvSpPr>
      <xdr:spPr bwMode="auto">
        <a:xfrm>
          <a:off x="9487890" y="1288646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15</xdr:row>
      <xdr:rowOff>249555</xdr:rowOff>
    </xdr:from>
    <xdr:to>
      <xdr:col>8</xdr:col>
      <xdr:colOff>0</xdr:colOff>
      <xdr:row>15</xdr:row>
      <xdr:rowOff>381000</xdr:rowOff>
    </xdr:to>
    <xdr:sp macro="" textlink="">
      <xdr:nvSpPr>
        <xdr:cNvPr id="23" name="Rectangle 16"/>
        <xdr:cNvSpPr>
          <a:spLocks noChangeArrowheads="1"/>
        </xdr:cNvSpPr>
      </xdr:nvSpPr>
      <xdr:spPr bwMode="auto">
        <a:xfrm>
          <a:off x="9487890" y="1288646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21</xdr:row>
      <xdr:rowOff>249555</xdr:rowOff>
    </xdr:from>
    <xdr:to>
      <xdr:col>8</xdr:col>
      <xdr:colOff>0</xdr:colOff>
      <xdr:row>21</xdr:row>
      <xdr:rowOff>381000</xdr:rowOff>
    </xdr:to>
    <xdr:sp macro="" textlink="">
      <xdr:nvSpPr>
        <xdr:cNvPr id="24" name="Rectangle 16"/>
        <xdr:cNvSpPr>
          <a:spLocks noChangeArrowheads="1"/>
        </xdr:cNvSpPr>
      </xdr:nvSpPr>
      <xdr:spPr bwMode="auto">
        <a:xfrm>
          <a:off x="9487890" y="1288646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27</xdr:row>
      <xdr:rowOff>249555</xdr:rowOff>
    </xdr:from>
    <xdr:to>
      <xdr:col>8</xdr:col>
      <xdr:colOff>0</xdr:colOff>
      <xdr:row>27</xdr:row>
      <xdr:rowOff>381000</xdr:rowOff>
    </xdr:to>
    <xdr:sp macro="" textlink="">
      <xdr:nvSpPr>
        <xdr:cNvPr id="25" name="Rectangle 16"/>
        <xdr:cNvSpPr>
          <a:spLocks noChangeArrowheads="1"/>
        </xdr:cNvSpPr>
      </xdr:nvSpPr>
      <xdr:spPr bwMode="auto">
        <a:xfrm>
          <a:off x="9487890" y="1288646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33</xdr:row>
      <xdr:rowOff>249555</xdr:rowOff>
    </xdr:from>
    <xdr:to>
      <xdr:col>8</xdr:col>
      <xdr:colOff>0</xdr:colOff>
      <xdr:row>33</xdr:row>
      <xdr:rowOff>381000</xdr:rowOff>
    </xdr:to>
    <xdr:sp macro="" textlink="">
      <xdr:nvSpPr>
        <xdr:cNvPr id="26" name="Rectangle 16"/>
        <xdr:cNvSpPr>
          <a:spLocks noChangeArrowheads="1"/>
        </xdr:cNvSpPr>
      </xdr:nvSpPr>
      <xdr:spPr bwMode="auto">
        <a:xfrm>
          <a:off x="9487890" y="1288646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  <xdr:twoCellAnchor>
    <xdr:from>
      <xdr:col>8</xdr:col>
      <xdr:colOff>0</xdr:colOff>
      <xdr:row>39</xdr:row>
      <xdr:rowOff>249555</xdr:rowOff>
    </xdr:from>
    <xdr:to>
      <xdr:col>8</xdr:col>
      <xdr:colOff>0</xdr:colOff>
      <xdr:row>39</xdr:row>
      <xdr:rowOff>381000</xdr:rowOff>
    </xdr:to>
    <xdr:sp macro="" textlink="">
      <xdr:nvSpPr>
        <xdr:cNvPr id="27" name="Rectangle 16"/>
        <xdr:cNvSpPr>
          <a:spLocks noChangeArrowheads="1"/>
        </xdr:cNvSpPr>
      </xdr:nvSpPr>
      <xdr:spPr bwMode="auto">
        <a:xfrm>
          <a:off x="9487890" y="1288646"/>
          <a:ext cx="0" cy="131445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註6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1045268</xdr:colOff>
      <xdr:row>7</xdr:row>
      <xdr:rowOff>0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C020795A-0453-49BF-A708-E2EA65A76237}"/>
            </a:ext>
          </a:extLst>
        </xdr:cNvPr>
        <xdr:cNvSpPr txBox="1">
          <a:spLocks noChangeArrowheads="1"/>
        </xdr:cNvSpPr>
      </xdr:nvSpPr>
      <xdr:spPr bwMode="auto">
        <a:xfrm>
          <a:off x="0" y="2125980"/>
          <a:ext cx="1045268" cy="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7-2-274</a:t>
          </a:r>
        </a:p>
      </xdr:txBody>
    </xdr:sp>
    <xdr:clientData/>
  </xdr:twoCellAnchor>
  <xdr:twoCellAnchor>
    <xdr:from>
      <xdr:col>19</xdr:col>
      <xdr:colOff>0</xdr:colOff>
      <xdr:row>7</xdr:row>
      <xdr:rowOff>0</xdr:rowOff>
    </xdr:from>
    <xdr:to>
      <xdr:col>19</xdr:col>
      <xdr:colOff>924</xdr:colOff>
      <xdr:row>7</xdr:row>
      <xdr:rowOff>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3E5F90AF-3180-46DC-9ABB-2AB63A058590}"/>
            </a:ext>
          </a:extLst>
        </xdr:cNvPr>
        <xdr:cNvSpPr txBox="1">
          <a:spLocks noChangeArrowheads="1"/>
        </xdr:cNvSpPr>
      </xdr:nvSpPr>
      <xdr:spPr bwMode="auto">
        <a:xfrm>
          <a:off x="17548860" y="2125980"/>
          <a:ext cx="924" cy="0"/>
        </a:xfrm>
        <a:prstGeom prst="rect">
          <a:avLst/>
        </a:prstGeom>
        <a:noFill/>
        <a:ln>
          <a:noFill/>
        </a:ln>
      </xdr:spPr>
      <xdr:txBody>
        <a:bodyPr vertOverflow="clip" wrap="square" lIns="0" tIns="0" rIns="0" bIns="0" anchor="t" upright="1"/>
        <a:lstStyle/>
        <a:p>
          <a:pPr algn="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twoCellAnchor>
  <xdr:twoCellAnchor>
    <xdr:from>
      <xdr:col>0</xdr:col>
      <xdr:colOff>83820</xdr:colOff>
      <xdr:row>0</xdr:row>
      <xdr:rowOff>30480</xdr:rowOff>
    </xdr:from>
    <xdr:to>
      <xdr:col>0</xdr:col>
      <xdr:colOff>967837</xdr:colOff>
      <xdr:row>1</xdr:row>
      <xdr:rowOff>0</xdr:rowOff>
    </xdr:to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E7DA6B8F-3B6D-4B47-A8C0-BA5707A1154C}"/>
            </a:ext>
          </a:extLst>
        </xdr:cNvPr>
        <xdr:cNvSpPr txBox="1">
          <a:spLocks noChangeArrowheads="1"/>
        </xdr:cNvSpPr>
      </xdr:nvSpPr>
      <xdr:spPr bwMode="auto">
        <a:xfrm>
          <a:off x="83820" y="30480"/>
          <a:ext cx="884017" cy="35052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4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附表</a:t>
          </a:r>
          <a:r>
            <a:rPr lang="en-US" altLang="zh-TW" sz="14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6</a:t>
          </a:r>
          <a:endParaRPr lang="zh-TW" altLang="en-US" sz="14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0</xdr:col>
      <xdr:colOff>1045268</xdr:colOff>
      <xdr:row>6</xdr:row>
      <xdr:rowOff>0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1858A673-2258-4E19-BEB4-B020C020E5F9}"/>
            </a:ext>
          </a:extLst>
        </xdr:cNvPr>
        <xdr:cNvSpPr txBox="1">
          <a:spLocks noChangeArrowheads="1"/>
        </xdr:cNvSpPr>
      </xdr:nvSpPr>
      <xdr:spPr bwMode="auto">
        <a:xfrm>
          <a:off x="0" y="1920240"/>
          <a:ext cx="1045268" cy="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7-2-274</a:t>
          </a:r>
        </a:p>
      </xdr:txBody>
    </xdr:sp>
    <xdr:clientData/>
  </xdr:twoCellAnchor>
  <xdr:twoCellAnchor>
    <xdr:from>
      <xdr:col>15</xdr:col>
      <xdr:colOff>0</xdr:colOff>
      <xdr:row>6</xdr:row>
      <xdr:rowOff>0</xdr:rowOff>
    </xdr:from>
    <xdr:to>
      <xdr:col>15</xdr:col>
      <xdr:colOff>924</xdr:colOff>
      <xdr:row>6</xdr:row>
      <xdr:rowOff>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C1C62D43-CBE8-4CBD-BD23-1CFF4F73183D}"/>
            </a:ext>
          </a:extLst>
        </xdr:cNvPr>
        <xdr:cNvSpPr txBox="1">
          <a:spLocks noChangeArrowheads="1"/>
        </xdr:cNvSpPr>
      </xdr:nvSpPr>
      <xdr:spPr bwMode="auto">
        <a:xfrm>
          <a:off x="16245840" y="1920240"/>
          <a:ext cx="924" cy="0"/>
        </a:xfrm>
        <a:prstGeom prst="rect">
          <a:avLst/>
        </a:prstGeom>
        <a:noFill/>
        <a:ln>
          <a:noFill/>
        </a:ln>
      </xdr:spPr>
      <xdr:txBody>
        <a:bodyPr vertOverflow="clip" wrap="square" lIns="0" tIns="0" rIns="0" bIns="0" anchor="t" upright="1"/>
        <a:lstStyle/>
        <a:p>
          <a:pPr algn="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twoCellAnchor>
  <xdr:twoCellAnchor>
    <xdr:from>
      <xdr:col>0</xdr:col>
      <xdr:colOff>83820</xdr:colOff>
      <xdr:row>0</xdr:row>
      <xdr:rowOff>30480</xdr:rowOff>
    </xdr:from>
    <xdr:to>
      <xdr:col>0</xdr:col>
      <xdr:colOff>967837</xdr:colOff>
      <xdr:row>1</xdr:row>
      <xdr:rowOff>0</xdr:rowOff>
    </xdr:to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8F984710-D95B-484A-B69F-C97F6917F390}"/>
            </a:ext>
          </a:extLst>
        </xdr:cNvPr>
        <xdr:cNvSpPr txBox="1">
          <a:spLocks noChangeArrowheads="1"/>
        </xdr:cNvSpPr>
      </xdr:nvSpPr>
      <xdr:spPr bwMode="auto">
        <a:xfrm>
          <a:off x="83820" y="30480"/>
          <a:ext cx="884017" cy="35052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4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附表</a:t>
          </a:r>
          <a:r>
            <a:rPr lang="en-US" altLang="zh-TW" sz="14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7</a:t>
          </a:r>
          <a:endParaRPr lang="zh-TW" altLang="en-US" sz="14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6</xdr:row>
      <xdr:rowOff>0</xdr:rowOff>
    </xdr:from>
    <xdr:to>
      <xdr:col>14</xdr:col>
      <xdr:colOff>924</xdr:colOff>
      <xdr:row>6</xdr:row>
      <xdr:rowOff>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9F18D1C-AC3D-4F3E-A945-A903CDF8832C}"/>
            </a:ext>
          </a:extLst>
        </xdr:cNvPr>
        <xdr:cNvSpPr txBox="1">
          <a:spLocks noChangeArrowheads="1"/>
        </xdr:cNvSpPr>
      </xdr:nvSpPr>
      <xdr:spPr bwMode="auto">
        <a:xfrm>
          <a:off x="15171420" y="1920240"/>
          <a:ext cx="924" cy="0"/>
        </a:xfrm>
        <a:prstGeom prst="rect">
          <a:avLst/>
        </a:prstGeom>
        <a:noFill/>
        <a:ln>
          <a:noFill/>
        </a:ln>
      </xdr:spPr>
      <xdr:txBody>
        <a:bodyPr vertOverflow="clip" wrap="square" lIns="0" tIns="0" rIns="0" bIns="0" anchor="t" upright="1"/>
        <a:lstStyle/>
        <a:p>
          <a:pPr algn="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twoCellAnchor>
  <xdr:twoCellAnchor>
    <xdr:from>
      <xdr:col>0</xdr:col>
      <xdr:colOff>83820</xdr:colOff>
      <xdr:row>0</xdr:row>
      <xdr:rowOff>30480</xdr:rowOff>
    </xdr:from>
    <xdr:to>
      <xdr:col>0</xdr:col>
      <xdr:colOff>967837</xdr:colOff>
      <xdr:row>1</xdr:row>
      <xdr:rowOff>0</xdr:rowOff>
    </xdr:to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50723594-33AD-4669-9880-7FEDFE7745F8}"/>
            </a:ext>
          </a:extLst>
        </xdr:cNvPr>
        <xdr:cNvSpPr txBox="1">
          <a:spLocks noChangeArrowheads="1"/>
        </xdr:cNvSpPr>
      </xdr:nvSpPr>
      <xdr:spPr bwMode="auto">
        <a:xfrm>
          <a:off x="83820" y="30480"/>
          <a:ext cx="884017" cy="35052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4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附表</a:t>
          </a:r>
          <a:r>
            <a:rPr lang="en-US" altLang="zh-TW" sz="14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8</a:t>
          </a:r>
          <a:endParaRPr lang="zh-TW" altLang="en-US" sz="14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</xdr:txBody>
    </xdr:sp>
    <xdr:clientData/>
  </xdr:twoCellAnchor>
  <xdr:twoCellAnchor>
    <xdr:from>
      <xdr:col>14</xdr:col>
      <xdr:colOff>0</xdr:colOff>
      <xdr:row>6</xdr:row>
      <xdr:rowOff>0</xdr:rowOff>
    </xdr:from>
    <xdr:to>
      <xdr:col>14</xdr:col>
      <xdr:colOff>924</xdr:colOff>
      <xdr:row>6</xdr:row>
      <xdr:rowOff>0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81358DA9-7054-460D-827E-36BC7D788A9B}"/>
            </a:ext>
          </a:extLst>
        </xdr:cNvPr>
        <xdr:cNvSpPr txBox="1">
          <a:spLocks noChangeArrowheads="1"/>
        </xdr:cNvSpPr>
      </xdr:nvSpPr>
      <xdr:spPr bwMode="auto">
        <a:xfrm>
          <a:off x="15171420" y="1920240"/>
          <a:ext cx="924" cy="0"/>
        </a:xfrm>
        <a:prstGeom prst="rect">
          <a:avLst/>
        </a:prstGeom>
        <a:noFill/>
        <a:ln>
          <a:noFill/>
        </a:ln>
      </xdr:spPr>
      <xdr:txBody>
        <a:bodyPr vertOverflow="clip" wrap="square" lIns="0" tIns="0" rIns="0" bIns="0" anchor="t" upright="1"/>
        <a:lstStyle/>
        <a:p>
          <a:pPr algn="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0</xdr:col>
      <xdr:colOff>1045268</xdr:colOff>
      <xdr:row>6</xdr:row>
      <xdr:rowOff>0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19E6E862-CE89-4B43-8E66-03B439B5548A}"/>
            </a:ext>
          </a:extLst>
        </xdr:cNvPr>
        <xdr:cNvSpPr txBox="1">
          <a:spLocks noChangeArrowheads="1"/>
        </xdr:cNvSpPr>
      </xdr:nvSpPr>
      <xdr:spPr bwMode="auto">
        <a:xfrm>
          <a:off x="0" y="1920240"/>
          <a:ext cx="1045268" cy="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7-2-274</a:t>
          </a:r>
        </a:p>
      </xdr:txBody>
    </xdr:sp>
    <xdr:clientData/>
  </xdr:twoCellAnchor>
  <xdr:twoCellAnchor>
    <xdr:from>
      <xdr:col>11</xdr:col>
      <xdr:colOff>0</xdr:colOff>
      <xdr:row>6</xdr:row>
      <xdr:rowOff>0</xdr:rowOff>
    </xdr:from>
    <xdr:to>
      <xdr:col>11</xdr:col>
      <xdr:colOff>924</xdr:colOff>
      <xdr:row>6</xdr:row>
      <xdr:rowOff>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D79B297-04AE-4C38-95CC-576BCB46A1B9}"/>
            </a:ext>
          </a:extLst>
        </xdr:cNvPr>
        <xdr:cNvSpPr txBox="1">
          <a:spLocks noChangeArrowheads="1"/>
        </xdr:cNvSpPr>
      </xdr:nvSpPr>
      <xdr:spPr bwMode="auto">
        <a:xfrm>
          <a:off x="13045440" y="1920240"/>
          <a:ext cx="924" cy="0"/>
        </a:xfrm>
        <a:prstGeom prst="rect">
          <a:avLst/>
        </a:prstGeom>
        <a:noFill/>
        <a:ln>
          <a:noFill/>
        </a:ln>
      </xdr:spPr>
      <xdr:txBody>
        <a:bodyPr vertOverflow="clip" wrap="square" lIns="0" tIns="0" rIns="0" bIns="0" anchor="t" upright="1"/>
        <a:lstStyle/>
        <a:p>
          <a:pPr algn="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twoCellAnchor>
  <xdr:twoCellAnchor>
    <xdr:from>
      <xdr:col>0</xdr:col>
      <xdr:colOff>83820</xdr:colOff>
      <xdr:row>0</xdr:row>
      <xdr:rowOff>30480</xdr:rowOff>
    </xdr:from>
    <xdr:to>
      <xdr:col>0</xdr:col>
      <xdr:colOff>967837</xdr:colOff>
      <xdr:row>1</xdr:row>
      <xdr:rowOff>0</xdr:rowOff>
    </xdr:to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D1A2FBFF-2878-4D0E-A3F5-91079C6A5C32}"/>
            </a:ext>
          </a:extLst>
        </xdr:cNvPr>
        <xdr:cNvSpPr txBox="1">
          <a:spLocks noChangeArrowheads="1"/>
        </xdr:cNvSpPr>
      </xdr:nvSpPr>
      <xdr:spPr bwMode="auto">
        <a:xfrm>
          <a:off x="83820" y="30480"/>
          <a:ext cx="884017" cy="35052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4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附表</a:t>
          </a:r>
          <a:r>
            <a:rPr lang="en-US" altLang="zh-TW" sz="14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9</a:t>
          </a:r>
          <a:endParaRPr lang="zh-TW" altLang="en-US" sz="14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0</xdr:col>
      <xdr:colOff>1045268</xdr:colOff>
      <xdr:row>5</xdr:row>
      <xdr:rowOff>0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1B7A3B64-952B-4963-8C24-E427F491EDA6}"/>
            </a:ext>
          </a:extLst>
        </xdr:cNvPr>
        <xdr:cNvSpPr txBox="1">
          <a:spLocks noChangeArrowheads="1"/>
        </xdr:cNvSpPr>
      </xdr:nvSpPr>
      <xdr:spPr bwMode="auto">
        <a:xfrm>
          <a:off x="0" y="1676400"/>
          <a:ext cx="1045268" cy="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7-2-274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6</xdr:col>
      <xdr:colOff>924</xdr:colOff>
      <xdr:row>5</xdr:row>
      <xdr:rowOff>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47A718FF-663D-4813-B014-425BB4D8E1BF}"/>
            </a:ext>
          </a:extLst>
        </xdr:cNvPr>
        <xdr:cNvSpPr txBox="1">
          <a:spLocks noChangeArrowheads="1"/>
        </xdr:cNvSpPr>
      </xdr:nvSpPr>
      <xdr:spPr bwMode="auto">
        <a:xfrm>
          <a:off x="9974580" y="1676400"/>
          <a:ext cx="924" cy="0"/>
        </a:xfrm>
        <a:prstGeom prst="rect">
          <a:avLst/>
        </a:prstGeom>
        <a:noFill/>
        <a:ln>
          <a:noFill/>
        </a:ln>
      </xdr:spPr>
      <xdr:txBody>
        <a:bodyPr vertOverflow="clip" wrap="square" lIns="0" tIns="0" rIns="0" bIns="0" anchor="t" upright="1"/>
        <a:lstStyle/>
        <a:p>
          <a:pPr algn="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twoCellAnchor>
  <xdr:twoCellAnchor>
    <xdr:from>
      <xdr:col>0</xdr:col>
      <xdr:colOff>83820</xdr:colOff>
      <xdr:row>0</xdr:row>
      <xdr:rowOff>30480</xdr:rowOff>
    </xdr:from>
    <xdr:to>
      <xdr:col>0</xdr:col>
      <xdr:colOff>967837</xdr:colOff>
      <xdr:row>1</xdr:row>
      <xdr:rowOff>0</xdr:rowOff>
    </xdr:to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3A9EABC6-74EC-4457-9CDF-3BD17CE16AE0}"/>
            </a:ext>
          </a:extLst>
        </xdr:cNvPr>
        <xdr:cNvSpPr txBox="1">
          <a:spLocks noChangeArrowheads="1"/>
        </xdr:cNvSpPr>
      </xdr:nvSpPr>
      <xdr:spPr bwMode="auto">
        <a:xfrm>
          <a:off x="83820" y="30480"/>
          <a:ext cx="884017" cy="35052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4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附表</a:t>
          </a:r>
          <a:r>
            <a:rPr lang="en-US" altLang="zh-TW" sz="14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11</a:t>
          </a:r>
          <a:endParaRPr lang="zh-TW" altLang="en-US" sz="14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</xdr:colOff>
      <xdr:row>0</xdr:row>
      <xdr:rowOff>13334</xdr:rowOff>
    </xdr:from>
    <xdr:to>
      <xdr:col>0</xdr:col>
      <xdr:colOff>909837</xdr:colOff>
      <xdr:row>1</xdr:row>
      <xdr:rowOff>38181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67E65DC9-9E85-44F7-B840-B85FD8D85C0E}"/>
            </a:ext>
          </a:extLst>
        </xdr:cNvPr>
        <xdr:cNvSpPr txBox="1">
          <a:spLocks noChangeArrowheads="1"/>
        </xdr:cNvSpPr>
      </xdr:nvSpPr>
      <xdr:spPr bwMode="auto">
        <a:xfrm>
          <a:off x="81915" y="13334"/>
          <a:ext cx="827922" cy="344887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附表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12</a:t>
          </a:r>
          <a:endParaRPr lang="zh-TW" altLang="en-US" sz="16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4</xdr:col>
      <xdr:colOff>7142</xdr:colOff>
      <xdr:row>3</xdr:row>
      <xdr:rowOff>190976</xdr:rowOff>
    </xdr:from>
    <xdr:to>
      <xdr:col>5</xdr:col>
      <xdr:colOff>58971</xdr:colOff>
      <xdr:row>4</xdr:row>
      <xdr:rowOff>76269</xdr:rowOff>
    </xdr:to>
    <xdr:sp macro="" textlink="">
      <xdr:nvSpPr>
        <xdr:cNvPr id="3" name="Rectangle 17">
          <a:extLst>
            <a:ext uri="{FF2B5EF4-FFF2-40B4-BE49-F238E27FC236}">
              <a16:creationId xmlns:a16="http://schemas.microsoft.com/office/drawing/2014/main" id="{E263E2DA-A1D6-4634-9383-4B254C50AB98}"/>
            </a:ext>
          </a:extLst>
        </xdr:cNvPr>
        <xdr:cNvSpPr>
          <a:spLocks noChangeArrowheads="1"/>
        </xdr:cNvSpPr>
      </xdr:nvSpPr>
      <xdr:spPr bwMode="auto">
        <a:xfrm>
          <a:off x="1813082" y="930116"/>
          <a:ext cx="333769" cy="487273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①</a:t>
          </a:r>
        </a:p>
      </xdr:txBody>
    </xdr:sp>
    <xdr:clientData/>
  </xdr:twoCellAnchor>
  <xdr:twoCellAnchor>
    <xdr:from>
      <xdr:col>6</xdr:col>
      <xdr:colOff>155733</xdr:colOff>
      <xdr:row>3</xdr:row>
      <xdr:rowOff>431483</xdr:rowOff>
    </xdr:from>
    <xdr:to>
      <xdr:col>7</xdr:col>
      <xdr:colOff>7631</xdr:colOff>
      <xdr:row>3</xdr:row>
      <xdr:rowOff>431483</xdr:rowOff>
    </xdr:to>
    <xdr:sp macro="" textlink="">
      <xdr:nvSpPr>
        <xdr:cNvPr id="4" name="Rectangle 17">
          <a:extLst>
            <a:ext uri="{FF2B5EF4-FFF2-40B4-BE49-F238E27FC236}">
              <a16:creationId xmlns:a16="http://schemas.microsoft.com/office/drawing/2014/main" id="{6F771902-6D80-4E0D-A632-D2DC772BDE90}"/>
            </a:ext>
          </a:extLst>
        </xdr:cNvPr>
        <xdr:cNvSpPr>
          <a:spLocks noChangeArrowheads="1"/>
        </xdr:cNvSpPr>
      </xdr:nvSpPr>
      <xdr:spPr bwMode="auto">
        <a:xfrm>
          <a:off x="2525553" y="1170623"/>
          <a:ext cx="133838" cy="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註②</a:t>
          </a:r>
        </a:p>
      </xdr:txBody>
    </xdr:sp>
    <xdr:clientData/>
  </xdr:twoCellAnchor>
  <xdr:twoCellAnchor>
    <xdr:from>
      <xdr:col>5</xdr:col>
      <xdr:colOff>271937</xdr:colOff>
      <xdr:row>3</xdr:row>
      <xdr:rowOff>257651</xdr:rowOff>
    </xdr:from>
    <xdr:to>
      <xdr:col>7</xdr:col>
      <xdr:colOff>47606</xdr:colOff>
      <xdr:row>4</xdr:row>
      <xdr:rowOff>142944</xdr:rowOff>
    </xdr:to>
    <xdr:sp macro="" textlink="">
      <xdr:nvSpPr>
        <xdr:cNvPr id="5" name="Rectangle 17">
          <a:extLst>
            <a:ext uri="{FF2B5EF4-FFF2-40B4-BE49-F238E27FC236}">
              <a16:creationId xmlns:a16="http://schemas.microsoft.com/office/drawing/2014/main" id="{ACAD4CC5-98FF-4168-B097-10B0BF7A2F66}"/>
            </a:ext>
          </a:extLst>
        </xdr:cNvPr>
        <xdr:cNvSpPr>
          <a:spLocks noChangeArrowheads="1"/>
        </xdr:cNvSpPr>
      </xdr:nvSpPr>
      <xdr:spPr bwMode="auto">
        <a:xfrm>
          <a:off x="2359817" y="996791"/>
          <a:ext cx="339549" cy="487273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②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62865</xdr:colOff>
      <xdr:row>0</xdr:row>
      <xdr:rowOff>38100</xdr:rowOff>
    </xdr:from>
    <xdr:to>
      <xdr:col>0</xdr:col>
      <xdr:colOff>786765</xdr:colOff>
      <xdr:row>0</xdr:row>
      <xdr:rowOff>308767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45E39183-B1DC-403C-978F-F981FF26D9F1}"/>
            </a:ext>
          </a:extLst>
        </xdr:cNvPr>
        <xdr:cNvSpPr txBox="1">
          <a:spLocks noChangeArrowheads="1"/>
        </xdr:cNvSpPr>
      </xdr:nvSpPr>
      <xdr:spPr bwMode="auto">
        <a:xfrm>
          <a:off x="62865" y="38100"/>
          <a:ext cx="723900" cy="27066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附表</a:t>
          </a:r>
          <a:r>
            <a:rPr lang="en-US" altLang="zh-TW" sz="1200" b="0" i="0" strike="noStrike">
              <a:solidFill>
                <a:srgbClr val="000000"/>
              </a:solidFill>
              <a:latin typeface="標楷體"/>
              <a:ea typeface="標楷體"/>
            </a:rPr>
            <a:t>9</a:t>
          </a:r>
        </a:p>
      </xdr:txBody>
    </xdr:sp>
    <xdr:clientData/>
  </xdr:twoCellAnchor>
  <xdr:twoCellAnchor>
    <xdr:from>
      <xdr:col>0</xdr:col>
      <xdr:colOff>62865</xdr:colOff>
      <xdr:row>0</xdr:row>
      <xdr:rowOff>38100</xdr:rowOff>
    </xdr:from>
    <xdr:to>
      <xdr:col>0</xdr:col>
      <xdr:colOff>786765</xdr:colOff>
      <xdr:row>0</xdr:row>
      <xdr:rowOff>308767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50CC68ED-556E-4B45-B9A1-FA56B6C08BD7}"/>
            </a:ext>
          </a:extLst>
        </xdr:cNvPr>
        <xdr:cNvSpPr txBox="1">
          <a:spLocks noChangeArrowheads="1"/>
        </xdr:cNvSpPr>
      </xdr:nvSpPr>
      <xdr:spPr bwMode="auto">
        <a:xfrm>
          <a:off x="62865" y="38100"/>
          <a:ext cx="723900" cy="27066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400" b="0" i="0" strike="noStrike">
              <a:solidFill>
                <a:srgbClr val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附表</a:t>
          </a:r>
          <a:r>
            <a:rPr lang="en-US" altLang="zh-TW" sz="1400" b="0" i="0" strike="noStrike">
              <a:solidFill>
                <a:srgbClr val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Times New Roman"/>
            </a:rPr>
            <a:t>13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0</xdr:row>
      <xdr:rowOff>41911</xdr:rowOff>
    </xdr:from>
    <xdr:to>
      <xdr:col>0</xdr:col>
      <xdr:colOff>1007386</xdr:colOff>
      <xdr:row>0</xdr:row>
      <xdr:rowOff>340784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42B8EAAF-0F63-475F-9989-70D47C0E4591}"/>
            </a:ext>
          </a:extLst>
        </xdr:cNvPr>
        <xdr:cNvSpPr txBox="1">
          <a:spLocks noChangeArrowheads="1"/>
        </xdr:cNvSpPr>
      </xdr:nvSpPr>
      <xdr:spPr bwMode="auto">
        <a:xfrm>
          <a:off x="91440" y="41911"/>
          <a:ext cx="915946" cy="298873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附表</a:t>
          </a:r>
          <a:r>
            <a:rPr lang="en-US" altLang="zh-TW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14</a:t>
          </a:r>
          <a:endParaRPr lang="zh-TW" altLang="en-US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view="pageBreakPreview" zoomScaleNormal="40" zoomScaleSheetLayoutView="100" workbookViewId="0">
      <selection activeCell="A13" sqref="A13:P15"/>
    </sheetView>
  </sheetViews>
  <sheetFormatPr defaultColWidth="9" defaultRowHeight="16.149999999999999"/>
  <cols>
    <col min="1" max="1" width="43.796875" style="1" customWidth="1"/>
    <col min="2" max="3" width="37.46484375" style="1" customWidth="1"/>
    <col min="4" max="256" width="9" style="1"/>
    <col min="257" max="257" width="43.796875" style="1" customWidth="1"/>
    <col min="258" max="259" width="37.46484375" style="1" customWidth="1"/>
    <col min="260" max="512" width="9" style="1"/>
    <col min="513" max="513" width="43.796875" style="1" customWidth="1"/>
    <col min="514" max="515" width="37.46484375" style="1" customWidth="1"/>
    <col min="516" max="768" width="9" style="1"/>
    <col min="769" max="769" width="43.796875" style="1" customWidth="1"/>
    <col min="770" max="771" width="37.46484375" style="1" customWidth="1"/>
    <col min="772" max="1024" width="9" style="1"/>
    <col min="1025" max="1025" width="43.796875" style="1" customWidth="1"/>
    <col min="1026" max="1027" width="37.46484375" style="1" customWidth="1"/>
    <col min="1028" max="1280" width="9" style="1"/>
    <col min="1281" max="1281" width="43.796875" style="1" customWidth="1"/>
    <col min="1282" max="1283" width="37.46484375" style="1" customWidth="1"/>
    <col min="1284" max="1536" width="9" style="1"/>
    <col min="1537" max="1537" width="43.796875" style="1" customWidth="1"/>
    <col min="1538" max="1539" width="37.46484375" style="1" customWidth="1"/>
    <col min="1540" max="1792" width="9" style="1"/>
    <col min="1793" max="1793" width="43.796875" style="1" customWidth="1"/>
    <col min="1794" max="1795" width="37.46484375" style="1" customWidth="1"/>
    <col min="1796" max="2048" width="9" style="1"/>
    <col min="2049" max="2049" width="43.796875" style="1" customWidth="1"/>
    <col min="2050" max="2051" width="37.46484375" style="1" customWidth="1"/>
    <col min="2052" max="2304" width="9" style="1"/>
    <col min="2305" max="2305" width="43.796875" style="1" customWidth="1"/>
    <col min="2306" max="2307" width="37.46484375" style="1" customWidth="1"/>
    <col min="2308" max="2560" width="9" style="1"/>
    <col min="2561" max="2561" width="43.796875" style="1" customWidth="1"/>
    <col min="2562" max="2563" width="37.46484375" style="1" customWidth="1"/>
    <col min="2564" max="2816" width="9" style="1"/>
    <col min="2817" max="2817" width="43.796875" style="1" customWidth="1"/>
    <col min="2818" max="2819" width="37.46484375" style="1" customWidth="1"/>
    <col min="2820" max="3072" width="9" style="1"/>
    <col min="3073" max="3073" width="43.796875" style="1" customWidth="1"/>
    <col min="3074" max="3075" width="37.46484375" style="1" customWidth="1"/>
    <col min="3076" max="3328" width="9" style="1"/>
    <col min="3329" max="3329" width="43.796875" style="1" customWidth="1"/>
    <col min="3330" max="3331" width="37.46484375" style="1" customWidth="1"/>
    <col min="3332" max="3584" width="9" style="1"/>
    <col min="3585" max="3585" width="43.796875" style="1" customWidth="1"/>
    <col min="3586" max="3587" width="37.46484375" style="1" customWidth="1"/>
    <col min="3588" max="3840" width="9" style="1"/>
    <col min="3841" max="3841" width="43.796875" style="1" customWidth="1"/>
    <col min="3842" max="3843" width="37.46484375" style="1" customWidth="1"/>
    <col min="3844" max="4096" width="9" style="1"/>
    <col min="4097" max="4097" width="43.796875" style="1" customWidth="1"/>
    <col min="4098" max="4099" width="37.46484375" style="1" customWidth="1"/>
    <col min="4100" max="4352" width="9" style="1"/>
    <col min="4353" max="4353" width="43.796875" style="1" customWidth="1"/>
    <col min="4354" max="4355" width="37.46484375" style="1" customWidth="1"/>
    <col min="4356" max="4608" width="9" style="1"/>
    <col min="4609" max="4609" width="43.796875" style="1" customWidth="1"/>
    <col min="4610" max="4611" width="37.46484375" style="1" customWidth="1"/>
    <col min="4612" max="4864" width="9" style="1"/>
    <col min="4865" max="4865" width="43.796875" style="1" customWidth="1"/>
    <col min="4866" max="4867" width="37.46484375" style="1" customWidth="1"/>
    <col min="4868" max="5120" width="9" style="1"/>
    <col min="5121" max="5121" width="43.796875" style="1" customWidth="1"/>
    <col min="5122" max="5123" width="37.46484375" style="1" customWidth="1"/>
    <col min="5124" max="5376" width="9" style="1"/>
    <col min="5377" max="5377" width="43.796875" style="1" customWidth="1"/>
    <col min="5378" max="5379" width="37.46484375" style="1" customWidth="1"/>
    <col min="5380" max="5632" width="9" style="1"/>
    <col min="5633" max="5633" width="43.796875" style="1" customWidth="1"/>
    <col min="5634" max="5635" width="37.46484375" style="1" customWidth="1"/>
    <col min="5636" max="5888" width="9" style="1"/>
    <col min="5889" max="5889" width="43.796875" style="1" customWidth="1"/>
    <col min="5890" max="5891" width="37.46484375" style="1" customWidth="1"/>
    <col min="5892" max="6144" width="9" style="1"/>
    <col min="6145" max="6145" width="43.796875" style="1" customWidth="1"/>
    <col min="6146" max="6147" width="37.46484375" style="1" customWidth="1"/>
    <col min="6148" max="6400" width="9" style="1"/>
    <col min="6401" max="6401" width="43.796875" style="1" customWidth="1"/>
    <col min="6402" max="6403" width="37.46484375" style="1" customWidth="1"/>
    <col min="6404" max="6656" width="9" style="1"/>
    <col min="6657" max="6657" width="43.796875" style="1" customWidth="1"/>
    <col min="6658" max="6659" width="37.46484375" style="1" customWidth="1"/>
    <col min="6660" max="6912" width="9" style="1"/>
    <col min="6913" max="6913" width="43.796875" style="1" customWidth="1"/>
    <col min="6914" max="6915" width="37.46484375" style="1" customWidth="1"/>
    <col min="6916" max="7168" width="9" style="1"/>
    <col min="7169" max="7169" width="43.796875" style="1" customWidth="1"/>
    <col min="7170" max="7171" width="37.46484375" style="1" customWidth="1"/>
    <col min="7172" max="7424" width="9" style="1"/>
    <col min="7425" max="7425" width="43.796875" style="1" customWidth="1"/>
    <col min="7426" max="7427" width="37.46484375" style="1" customWidth="1"/>
    <col min="7428" max="7680" width="9" style="1"/>
    <col min="7681" max="7681" width="43.796875" style="1" customWidth="1"/>
    <col min="7682" max="7683" width="37.46484375" style="1" customWidth="1"/>
    <col min="7684" max="7936" width="9" style="1"/>
    <col min="7937" max="7937" width="43.796875" style="1" customWidth="1"/>
    <col min="7938" max="7939" width="37.46484375" style="1" customWidth="1"/>
    <col min="7940" max="8192" width="9" style="1"/>
    <col min="8193" max="8193" width="43.796875" style="1" customWidth="1"/>
    <col min="8194" max="8195" width="37.46484375" style="1" customWidth="1"/>
    <col min="8196" max="8448" width="9" style="1"/>
    <col min="8449" max="8449" width="43.796875" style="1" customWidth="1"/>
    <col min="8450" max="8451" width="37.46484375" style="1" customWidth="1"/>
    <col min="8452" max="8704" width="9" style="1"/>
    <col min="8705" max="8705" width="43.796875" style="1" customWidth="1"/>
    <col min="8706" max="8707" width="37.46484375" style="1" customWidth="1"/>
    <col min="8708" max="8960" width="9" style="1"/>
    <col min="8961" max="8961" width="43.796875" style="1" customWidth="1"/>
    <col min="8962" max="8963" width="37.46484375" style="1" customWidth="1"/>
    <col min="8964" max="9216" width="9" style="1"/>
    <col min="9217" max="9217" width="43.796875" style="1" customWidth="1"/>
    <col min="9218" max="9219" width="37.46484375" style="1" customWidth="1"/>
    <col min="9220" max="9472" width="9" style="1"/>
    <col min="9473" max="9473" width="43.796875" style="1" customWidth="1"/>
    <col min="9474" max="9475" width="37.46484375" style="1" customWidth="1"/>
    <col min="9476" max="9728" width="9" style="1"/>
    <col min="9729" max="9729" width="43.796875" style="1" customWidth="1"/>
    <col min="9730" max="9731" width="37.46484375" style="1" customWidth="1"/>
    <col min="9732" max="9984" width="9" style="1"/>
    <col min="9985" max="9985" width="43.796875" style="1" customWidth="1"/>
    <col min="9986" max="9987" width="37.46484375" style="1" customWidth="1"/>
    <col min="9988" max="10240" width="9" style="1"/>
    <col min="10241" max="10241" width="43.796875" style="1" customWidth="1"/>
    <col min="10242" max="10243" width="37.46484375" style="1" customWidth="1"/>
    <col min="10244" max="10496" width="9" style="1"/>
    <col min="10497" max="10497" width="43.796875" style="1" customWidth="1"/>
    <col min="10498" max="10499" width="37.46484375" style="1" customWidth="1"/>
    <col min="10500" max="10752" width="9" style="1"/>
    <col min="10753" max="10753" width="43.796875" style="1" customWidth="1"/>
    <col min="10754" max="10755" width="37.46484375" style="1" customWidth="1"/>
    <col min="10756" max="11008" width="9" style="1"/>
    <col min="11009" max="11009" width="43.796875" style="1" customWidth="1"/>
    <col min="11010" max="11011" width="37.46484375" style="1" customWidth="1"/>
    <col min="11012" max="11264" width="9" style="1"/>
    <col min="11265" max="11265" width="43.796875" style="1" customWidth="1"/>
    <col min="11266" max="11267" width="37.46484375" style="1" customWidth="1"/>
    <col min="11268" max="11520" width="9" style="1"/>
    <col min="11521" max="11521" width="43.796875" style="1" customWidth="1"/>
    <col min="11522" max="11523" width="37.46484375" style="1" customWidth="1"/>
    <col min="11524" max="11776" width="9" style="1"/>
    <col min="11777" max="11777" width="43.796875" style="1" customWidth="1"/>
    <col min="11778" max="11779" width="37.46484375" style="1" customWidth="1"/>
    <col min="11780" max="12032" width="9" style="1"/>
    <col min="12033" max="12033" width="43.796875" style="1" customWidth="1"/>
    <col min="12034" max="12035" width="37.46484375" style="1" customWidth="1"/>
    <col min="12036" max="12288" width="9" style="1"/>
    <col min="12289" max="12289" width="43.796875" style="1" customWidth="1"/>
    <col min="12290" max="12291" width="37.46484375" style="1" customWidth="1"/>
    <col min="12292" max="12544" width="9" style="1"/>
    <col min="12545" max="12545" width="43.796875" style="1" customWidth="1"/>
    <col min="12546" max="12547" width="37.46484375" style="1" customWidth="1"/>
    <col min="12548" max="12800" width="9" style="1"/>
    <col min="12801" max="12801" width="43.796875" style="1" customWidth="1"/>
    <col min="12802" max="12803" width="37.46484375" style="1" customWidth="1"/>
    <col min="12804" max="13056" width="9" style="1"/>
    <col min="13057" max="13057" width="43.796875" style="1" customWidth="1"/>
    <col min="13058" max="13059" width="37.46484375" style="1" customWidth="1"/>
    <col min="13060" max="13312" width="9" style="1"/>
    <col min="13313" max="13313" width="43.796875" style="1" customWidth="1"/>
    <col min="13314" max="13315" width="37.46484375" style="1" customWidth="1"/>
    <col min="13316" max="13568" width="9" style="1"/>
    <col min="13569" max="13569" width="43.796875" style="1" customWidth="1"/>
    <col min="13570" max="13571" width="37.46484375" style="1" customWidth="1"/>
    <col min="13572" max="13824" width="9" style="1"/>
    <col min="13825" max="13825" width="43.796875" style="1" customWidth="1"/>
    <col min="13826" max="13827" width="37.46484375" style="1" customWidth="1"/>
    <col min="13828" max="14080" width="9" style="1"/>
    <col min="14081" max="14081" width="43.796875" style="1" customWidth="1"/>
    <col min="14082" max="14083" width="37.46484375" style="1" customWidth="1"/>
    <col min="14084" max="14336" width="9" style="1"/>
    <col min="14337" max="14337" width="43.796875" style="1" customWidth="1"/>
    <col min="14338" max="14339" width="37.46484375" style="1" customWidth="1"/>
    <col min="14340" max="14592" width="9" style="1"/>
    <col min="14593" max="14593" width="43.796875" style="1" customWidth="1"/>
    <col min="14594" max="14595" width="37.46484375" style="1" customWidth="1"/>
    <col min="14596" max="14848" width="9" style="1"/>
    <col min="14849" max="14849" width="43.796875" style="1" customWidth="1"/>
    <col min="14850" max="14851" width="37.46484375" style="1" customWidth="1"/>
    <col min="14852" max="15104" width="9" style="1"/>
    <col min="15105" max="15105" width="43.796875" style="1" customWidth="1"/>
    <col min="15106" max="15107" width="37.46484375" style="1" customWidth="1"/>
    <col min="15108" max="15360" width="9" style="1"/>
    <col min="15361" max="15361" width="43.796875" style="1" customWidth="1"/>
    <col min="15362" max="15363" width="37.46484375" style="1" customWidth="1"/>
    <col min="15364" max="15616" width="9" style="1"/>
    <col min="15617" max="15617" width="43.796875" style="1" customWidth="1"/>
    <col min="15618" max="15619" width="37.46484375" style="1" customWidth="1"/>
    <col min="15620" max="15872" width="9" style="1"/>
    <col min="15873" max="15873" width="43.796875" style="1" customWidth="1"/>
    <col min="15874" max="15875" width="37.46484375" style="1" customWidth="1"/>
    <col min="15876" max="16128" width="9" style="1"/>
    <col min="16129" max="16129" width="43.796875" style="1" customWidth="1"/>
    <col min="16130" max="16131" width="37.46484375" style="1" customWidth="1"/>
    <col min="16132" max="16384" width="9" style="1"/>
  </cols>
  <sheetData>
    <row r="1" spans="1:3" ht="52.5" customHeight="1">
      <c r="A1" s="241" t="s">
        <v>0</v>
      </c>
      <c r="B1" s="242"/>
      <c r="C1" s="242"/>
    </row>
    <row r="2" spans="1:3" ht="27" customHeight="1">
      <c r="A2" s="2" t="s">
        <v>1</v>
      </c>
      <c r="B2" s="3"/>
      <c r="C2" s="3"/>
    </row>
    <row r="3" spans="1:3" ht="58.25" customHeight="1">
      <c r="A3" s="4" t="s">
        <v>2</v>
      </c>
      <c r="B3" s="243" t="s">
        <v>3</v>
      </c>
      <c r="C3" s="243"/>
    </row>
    <row r="4" spans="1:3" ht="24.95" customHeight="1">
      <c r="A4" s="5" t="s">
        <v>4</v>
      </c>
      <c r="B4" s="6" t="s">
        <v>5</v>
      </c>
      <c r="C4" s="6" t="s">
        <v>6</v>
      </c>
    </row>
    <row r="5" spans="1:3" ht="24.95" customHeight="1">
      <c r="A5" s="5" t="s">
        <v>7</v>
      </c>
      <c r="B5" s="6" t="s">
        <v>8</v>
      </c>
      <c r="C5" s="6" t="s">
        <v>6</v>
      </c>
    </row>
    <row r="6" spans="1:3" ht="24.95" customHeight="1">
      <c r="A6" s="5" t="s">
        <v>9</v>
      </c>
      <c r="B6" s="6" t="s">
        <v>10</v>
      </c>
      <c r="C6" s="6" t="s">
        <v>6</v>
      </c>
    </row>
    <row r="7" spans="1:3" ht="24.95" customHeight="1">
      <c r="A7" s="5" t="s">
        <v>11</v>
      </c>
      <c r="B7" s="6" t="s">
        <v>12</v>
      </c>
      <c r="C7" s="6" t="s">
        <v>6</v>
      </c>
    </row>
    <row r="8" spans="1:3" ht="15" customHeight="1">
      <c r="A8" s="3"/>
      <c r="B8" s="3"/>
      <c r="C8" s="3"/>
    </row>
    <row r="9" spans="1:3" ht="34.25" customHeight="1">
      <c r="A9" s="244" t="s">
        <v>226</v>
      </c>
      <c r="B9" s="245"/>
      <c r="C9" s="245"/>
    </row>
    <row r="10" spans="1:3">
      <c r="A10" s="7" t="s">
        <v>13</v>
      </c>
      <c r="B10" s="8"/>
      <c r="C10" s="8"/>
    </row>
    <row r="11" spans="1:3">
      <c r="A11" s="7" t="s">
        <v>14</v>
      </c>
      <c r="B11" s="8"/>
      <c r="C11" s="8"/>
    </row>
  </sheetData>
  <mergeCells count="3">
    <mergeCell ref="A1:C1"/>
    <mergeCell ref="B3:C3"/>
    <mergeCell ref="A9:C9"/>
  </mergeCells>
  <phoneticPr fontId="6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 xml:space="preserve">&amp;L&amp;"標楷體,標準"&amp;14附表4填表說明&amp;"新細明體,標準"&amp;12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view="pageBreakPreview" zoomScale="90" zoomScaleNormal="100" zoomScaleSheetLayoutView="90" workbookViewId="0">
      <pane xSplit="1" ySplit="4" topLeftCell="B5" activePane="bottomRight" state="frozen"/>
      <selection activeCell="A13" sqref="A13:P15"/>
      <selection pane="topRight" activeCell="A13" sqref="A13:P15"/>
      <selection pane="bottomLeft" activeCell="A13" sqref="A13:P15"/>
      <selection pane="bottomRight" activeCell="A13" sqref="A13:P15"/>
    </sheetView>
  </sheetViews>
  <sheetFormatPr defaultColWidth="8.86328125" defaultRowHeight="16.149999999999999"/>
  <cols>
    <col min="1" max="1" width="20" style="45" customWidth="1"/>
    <col min="2" max="2" width="7.1328125" style="46" customWidth="1"/>
    <col min="3" max="3" width="20.1328125" style="45" customWidth="1"/>
    <col min="4" max="4" width="17.46484375" style="45" customWidth="1"/>
    <col min="5" max="5" width="17.6640625" style="45" customWidth="1"/>
    <col min="6" max="6" width="17" style="45" customWidth="1"/>
    <col min="7" max="7" width="17.6640625" style="45" customWidth="1"/>
    <col min="8" max="8" width="14.46484375" style="45" customWidth="1"/>
    <col min="9" max="10" width="17.6640625" style="45" customWidth="1"/>
    <col min="11" max="16384" width="8.86328125" style="45"/>
  </cols>
  <sheetData>
    <row r="1" spans="1:10" ht="30.75">
      <c r="A1" s="320" t="s">
        <v>165</v>
      </c>
      <c r="B1" s="320"/>
      <c r="C1" s="320"/>
      <c r="D1" s="320"/>
      <c r="E1" s="320"/>
      <c r="F1" s="320"/>
      <c r="G1" s="320"/>
      <c r="H1" s="320"/>
      <c r="I1" s="320"/>
      <c r="J1" s="320"/>
    </row>
    <row r="3" spans="1:10">
      <c r="A3" s="321" t="s">
        <v>62</v>
      </c>
      <c r="B3" s="323" t="s">
        <v>63</v>
      </c>
      <c r="C3" s="321" t="s">
        <v>68</v>
      </c>
      <c r="D3" s="317" t="s">
        <v>155</v>
      </c>
      <c r="E3" s="317" t="s">
        <v>156</v>
      </c>
      <c r="F3" s="325" t="s">
        <v>157</v>
      </c>
      <c r="G3" s="326"/>
      <c r="H3" s="326"/>
      <c r="I3" s="326"/>
      <c r="J3" s="326"/>
    </row>
    <row r="4" spans="1:10" ht="108" customHeight="1">
      <c r="A4" s="322"/>
      <c r="B4" s="324"/>
      <c r="C4" s="322"/>
      <c r="D4" s="322"/>
      <c r="E4" s="322"/>
      <c r="F4" s="47" t="s">
        <v>158</v>
      </c>
      <c r="G4" s="47" t="s">
        <v>159</v>
      </c>
      <c r="H4" s="47" t="s">
        <v>160</v>
      </c>
      <c r="I4" s="47" t="s">
        <v>161</v>
      </c>
      <c r="J4" s="47" t="s">
        <v>162</v>
      </c>
    </row>
    <row r="5" spans="1:10">
      <c r="A5" s="49" t="s">
        <v>64</v>
      </c>
      <c r="B5" s="50"/>
      <c r="C5" s="52"/>
      <c r="D5" s="51"/>
      <c r="E5" s="51"/>
      <c r="F5" s="51"/>
      <c r="G5" s="51"/>
      <c r="H5" s="51"/>
      <c r="I5" s="51"/>
      <c r="J5" s="51"/>
    </row>
    <row r="6" spans="1:10">
      <c r="A6" s="102" t="s">
        <v>65</v>
      </c>
      <c r="B6" s="50"/>
      <c r="C6" s="52"/>
      <c r="D6" s="51"/>
      <c r="E6" s="51"/>
      <c r="F6" s="51"/>
      <c r="G6" s="51"/>
      <c r="H6" s="51"/>
      <c r="I6" s="51"/>
      <c r="J6" s="51"/>
    </row>
    <row r="7" spans="1:10">
      <c r="A7" s="52"/>
      <c r="B7" s="50">
        <v>6</v>
      </c>
      <c r="C7" s="52" t="s">
        <v>66</v>
      </c>
      <c r="D7" s="51"/>
      <c r="E7" s="51"/>
      <c r="F7" s="48" t="s">
        <v>163</v>
      </c>
      <c r="G7" s="51"/>
      <c r="H7" s="51"/>
      <c r="I7" s="51"/>
      <c r="J7" s="51"/>
    </row>
    <row r="8" spans="1:10">
      <c r="A8" s="52"/>
      <c r="B8" s="50">
        <v>12</v>
      </c>
      <c r="C8" s="52" t="s">
        <v>66</v>
      </c>
      <c r="D8" s="51"/>
      <c r="E8" s="51"/>
      <c r="F8" s="51"/>
      <c r="G8" s="51"/>
      <c r="H8" s="48" t="s">
        <v>163</v>
      </c>
      <c r="I8" s="51"/>
      <c r="J8" s="51"/>
    </row>
    <row r="9" spans="1:10">
      <c r="A9" s="52"/>
      <c r="B9" s="50"/>
      <c r="C9" s="52"/>
      <c r="D9" s="51"/>
      <c r="E9" s="51"/>
      <c r="F9" s="51"/>
      <c r="G9" s="51"/>
      <c r="H9" s="48"/>
      <c r="I9" s="51"/>
      <c r="J9" s="51"/>
    </row>
    <row r="10" spans="1:10">
      <c r="A10" s="52"/>
      <c r="B10" s="50"/>
      <c r="C10" s="52"/>
      <c r="D10" s="51"/>
      <c r="E10" s="51"/>
      <c r="F10" s="51"/>
      <c r="G10" s="51"/>
      <c r="H10" s="51"/>
      <c r="I10" s="51"/>
      <c r="J10" s="51"/>
    </row>
    <row r="11" spans="1:10">
      <c r="A11" s="52"/>
      <c r="B11" s="50"/>
      <c r="C11" s="52"/>
      <c r="D11" s="51"/>
      <c r="E11" s="51"/>
      <c r="F11" s="51"/>
      <c r="G11" s="51"/>
      <c r="H11" s="51"/>
      <c r="I11" s="51"/>
      <c r="J11" s="51"/>
    </row>
    <row r="12" spans="1:10">
      <c r="A12" s="52"/>
      <c r="B12" s="50"/>
      <c r="C12" s="52"/>
      <c r="D12" s="51"/>
      <c r="E12" s="51"/>
      <c r="F12" s="51"/>
      <c r="G12" s="51"/>
      <c r="H12" s="51"/>
      <c r="I12" s="51"/>
      <c r="J12" s="51"/>
    </row>
    <row r="13" spans="1:10">
      <c r="A13" s="52"/>
      <c r="B13" s="50"/>
      <c r="C13" s="52"/>
      <c r="D13" s="51"/>
      <c r="E13" s="51"/>
      <c r="F13" s="51"/>
      <c r="G13" s="51"/>
      <c r="H13" s="51"/>
      <c r="I13" s="51"/>
      <c r="J13" s="51"/>
    </row>
    <row r="14" spans="1:10">
      <c r="A14" s="52"/>
      <c r="B14" s="50"/>
      <c r="C14" s="52"/>
      <c r="D14" s="51"/>
      <c r="E14" s="51"/>
      <c r="F14" s="51"/>
      <c r="G14" s="51"/>
      <c r="H14" s="51"/>
      <c r="I14" s="51"/>
      <c r="J14" s="51"/>
    </row>
    <row r="15" spans="1:10">
      <c r="A15" s="52"/>
      <c r="B15" s="50"/>
      <c r="C15" s="52"/>
      <c r="D15" s="51"/>
      <c r="E15" s="51"/>
      <c r="F15" s="51"/>
      <c r="G15" s="51"/>
      <c r="H15" s="51"/>
      <c r="I15" s="51"/>
      <c r="J15" s="51"/>
    </row>
    <row r="16" spans="1:10">
      <c r="A16" s="52"/>
      <c r="B16" s="50"/>
      <c r="C16" s="52"/>
      <c r="D16" s="51"/>
      <c r="E16" s="51"/>
      <c r="F16" s="51"/>
      <c r="G16" s="51"/>
      <c r="H16" s="51"/>
      <c r="I16" s="51"/>
      <c r="J16" s="51"/>
    </row>
    <row r="17" spans="1:10">
      <c r="A17" s="52"/>
      <c r="B17" s="50"/>
      <c r="C17" s="52"/>
      <c r="D17" s="51"/>
      <c r="E17" s="51"/>
      <c r="F17" s="51"/>
      <c r="G17" s="51"/>
      <c r="H17" s="51"/>
      <c r="I17" s="51"/>
      <c r="J17" s="51"/>
    </row>
    <row r="18" spans="1:10">
      <c r="A18" s="52"/>
      <c r="B18" s="50"/>
      <c r="C18" s="52"/>
      <c r="D18" s="51"/>
      <c r="E18" s="51"/>
      <c r="F18" s="51"/>
      <c r="G18" s="51"/>
      <c r="H18" s="51"/>
      <c r="I18" s="51"/>
      <c r="J18" s="51"/>
    </row>
    <row r="19" spans="1:10">
      <c r="A19" s="52"/>
      <c r="B19" s="50"/>
      <c r="C19" s="52"/>
      <c r="D19" s="51"/>
      <c r="E19" s="51"/>
      <c r="F19" s="51"/>
      <c r="G19" s="51"/>
      <c r="H19" s="51"/>
      <c r="I19" s="51"/>
      <c r="J19" s="51"/>
    </row>
    <row r="20" spans="1:10" ht="58.5" customHeight="1">
      <c r="A20" s="318" t="s">
        <v>164</v>
      </c>
      <c r="B20" s="319"/>
      <c r="C20" s="319"/>
      <c r="D20" s="319"/>
      <c r="E20" s="319"/>
      <c r="F20" s="319"/>
      <c r="G20" s="319"/>
      <c r="H20" s="319"/>
      <c r="I20" s="319"/>
      <c r="J20" s="319"/>
    </row>
  </sheetData>
  <mergeCells count="8">
    <mergeCell ref="A20:J20"/>
    <mergeCell ref="A1:J1"/>
    <mergeCell ref="A3:A4"/>
    <mergeCell ref="B3:B4"/>
    <mergeCell ref="C3:C4"/>
    <mergeCell ref="D3:D4"/>
    <mergeCell ref="E3:E4"/>
    <mergeCell ref="F3:J3"/>
  </mergeCells>
  <phoneticPr fontId="6" type="noConversion"/>
  <pageMargins left="0.31496062992125984" right="0.15748031496062992" top="0.74803149606299213" bottom="0.74803149606299213" header="0.51181102362204722" footer="0.51181102362204722"/>
  <pageSetup paperSize="9" scale="85" fitToHeight="0" orientation="landscape" blackAndWhite="1" r:id="rId1"/>
  <headerFooter alignWithMargins="0">
    <oddFooter>第 &amp;P 頁，共 &amp;N 頁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4"/>
  <sheetViews>
    <sheetView view="pageBreakPreview" zoomScale="70" zoomScaleNormal="75" zoomScaleSheetLayoutView="70" workbookViewId="0">
      <selection activeCell="A13" sqref="A13:P15"/>
    </sheetView>
  </sheetViews>
  <sheetFormatPr defaultColWidth="9" defaultRowHeight="16.149999999999999"/>
  <cols>
    <col min="1" max="1" width="13.796875" style="1" customWidth="1"/>
    <col min="2" max="2" width="4.46484375" style="1" customWidth="1"/>
    <col min="3" max="3" width="10.33203125" style="1" customWidth="1"/>
    <col min="4" max="4" width="22.19921875" style="1" customWidth="1"/>
    <col min="5" max="5" width="15" style="1" bestFit="1" customWidth="1"/>
    <col min="6" max="6" width="8.796875" style="160" customWidth="1"/>
    <col min="7" max="7" width="10" style="160" customWidth="1"/>
    <col min="8" max="8" width="9.46484375" style="160" customWidth="1"/>
    <col min="9" max="10" width="10.1328125" style="1" customWidth="1"/>
    <col min="11" max="11" width="15.6640625" style="160" customWidth="1"/>
    <col min="12" max="12" width="18" style="1" customWidth="1"/>
    <col min="13" max="13" width="15.86328125" style="1" customWidth="1"/>
    <col min="14" max="14" width="12.86328125" style="1" customWidth="1"/>
    <col min="15" max="256" width="9" style="1"/>
    <col min="257" max="257" width="13.796875" style="1" customWidth="1"/>
    <col min="258" max="258" width="4.46484375" style="1" customWidth="1"/>
    <col min="259" max="259" width="10.33203125" style="1" customWidth="1"/>
    <col min="260" max="260" width="22.19921875" style="1" customWidth="1"/>
    <col min="261" max="261" width="15" style="1" bestFit="1" customWidth="1"/>
    <col min="262" max="262" width="8.796875" style="1" customWidth="1"/>
    <col min="263" max="263" width="10" style="1" customWidth="1"/>
    <col min="264" max="264" width="9.46484375" style="1" customWidth="1"/>
    <col min="265" max="266" width="10.1328125" style="1" customWidth="1"/>
    <col min="267" max="267" width="15.6640625" style="1" customWidth="1"/>
    <col min="268" max="268" width="18" style="1" customWidth="1"/>
    <col min="269" max="269" width="15.86328125" style="1" customWidth="1"/>
    <col min="270" max="270" width="12.86328125" style="1" customWidth="1"/>
    <col min="271" max="512" width="9" style="1"/>
    <col min="513" max="513" width="13.796875" style="1" customWidth="1"/>
    <col min="514" max="514" width="4.46484375" style="1" customWidth="1"/>
    <col min="515" max="515" width="10.33203125" style="1" customWidth="1"/>
    <col min="516" max="516" width="22.19921875" style="1" customWidth="1"/>
    <col min="517" max="517" width="15" style="1" bestFit="1" customWidth="1"/>
    <col min="518" max="518" width="8.796875" style="1" customWidth="1"/>
    <col min="519" max="519" width="10" style="1" customWidth="1"/>
    <col min="520" max="520" width="9.46484375" style="1" customWidth="1"/>
    <col min="521" max="522" width="10.1328125" style="1" customWidth="1"/>
    <col min="523" max="523" width="15.6640625" style="1" customWidth="1"/>
    <col min="524" max="524" width="18" style="1" customWidth="1"/>
    <col min="525" max="525" width="15.86328125" style="1" customWidth="1"/>
    <col min="526" max="526" width="12.86328125" style="1" customWidth="1"/>
    <col min="527" max="768" width="9" style="1"/>
    <col min="769" max="769" width="13.796875" style="1" customWidth="1"/>
    <col min="770" max="770" width="4.46484375" style="1" customWidth="1"/>
    <col min="771" max="771" width="10.33203125" style="1" customWidth="1"/>
    <col min="772" max="772" width="22.19921875" style="1" customWidth="1"/>
    <col min="773" max="773" width="15" style="1" bestFit="1" customWidth="1"/>
    <col min="774" max="774" width="8.796875" style="1" customWidth="1"/>
    <col min="775" max="775" width="10" style="1" customWidth="1"/>
    <col min="776" max="776" width="9.46484375" style="1" customWidth="1"/>
    <col min="777" max="778" width="10.1328125" style="1" customWidth="1"/>
    <col min="779" max="779" width="15.6640625" style="1" customWidth="1"/>
    <col min="780" max="780" width="18" style="1" customWidth="1"/>
    <col min="781" max="781" width="15.86328125" style="1" customWidth="1"/>
    <col min="782" max="782" width="12.86328125" style="1" customWidth="1"/>
    <col min="783" max="1024" width="9" style="1"/>
    <col min="1025" max="1025" width="13.796875" style="1" customWidth="1"/>
    <col min="1026" max="1026" width="4.46484375" style="1" customWidth="1"/>
    <col min="1027" max="1027" width="10.33203125" style="1" customWidth="1"/>
    <col min="1028" max="1028" width="22.19921875" style="1" customWidth="1"/>
    <col min="1029" max="1029" width="15" style="1" bestFit="1" customWidth="1"/>
    <col min="1030" max="1030" width="8.796875" style="1" customWidth="1"/>
    <col min="1031" max="1031" width="10" style="1" customWidth="1"/>
    <col min="1032" max="1032" width="9.46484375" style="1" customWidth="1"/>
    <col min="1033" max="1034" width="10.1328125" style="1" customWidth="1"/>
    <col min="1035" max="1035" width="15.6640625" style="1" customWidth="1"/>
    <col min="1036" max="1036" width="18" style="1" customWidth="1"/>
    <col min="1037" max="1037" width="15.86328125" style="1" customWidth="1"/>
    <col min="1038" max="1038" width="12.86328125" style="1" customWidth="1"/>
    <col min="1039" max="1280" width="9" style="1"/>
    <col min="1281" max="1281" width="13.796875" style="1" customWidth="1"/>
    <col min="1282" max="1282" width="4.46484375" style="1" customWidth="1"/>
    <col min="1283" max="1283" width="10.33203125" style="1" customWidth="1"/>
    <col min="1284" max="1284" width="22.19921875" style="1" customWidth="1"/>
    <col min="1285" max="1285" width="15" style="1" bestFit="1" customWidth="1"/>
    <col min="1286" max="1286" width="8.796875" style="1" customWidth="1"/>
    <col min="1287" max="1287" width="10" style="1" customWidth="1"/>
    <col min="1288" max="1288" width="9.46484375" style="1" customWidth="1"/>
    <col min="1289" max="1290" width="10.1328125" style="1" customWidth="1"/>
    <col min="1291" max="1291" width="15.6640625" style="1" customWidth="1"/>
    <col min="1292" max="1292" width="18" style="1" customWidth="1"/>
    <col min="1293" max="1293" width="15.86328125" style="1" customWidth="1"/>
    <col min="1294" max="1294" width="12.86328125" style="1" customWidth="1"/>
    <col min="1295" max="1536" width="9" style="1"/>
    <col min="1537" max="1537" width="13.796875" style="1" customWidth="1"/>
    <col min="1538" max="1538" width="4.46484375" style="1" customWidth="1"/>
    <col min="1539" max="1539" width="10.33203125" style="1" customWidth="1"/>
    <col min="1540" max="1540" width="22.19921875" style="1" customWidth="1"/>
    <col min="1541" max="1541" width="15" style="1" bestFit="1" customWidth="1"/>
    <col min="1542" max="1542" width="8.796875" style="1" customWidth="1"/>
    <col min="1543" max="1543" width="10" style="1" customWidth="1"/>
    <col min="1544" max="1544" width="9.46484375" style="1" customWidth="1"/>
    <col min="1545" max="1546" width="10.1328125" style="1" customWidth="1"/>
    <col min="1547" max="1547" width="15.6640625" style="1" customWidth="1"/>
    <col min="1548" max="1548" width="18" style="1" customWidth="1"/>
    <col min="1549" max="1549" width="15.86328125" style="1" customWidth="1"/>
    <col min="1550" max="1550" width="12.86328125" style="1" customWidth="1"/>
    <col min="1551" max="1792" width="9" style="1"/>
    <col min="1793" max="1793" width="13.796875" style="1" customWidth="1"/>
    <col min="1794" max="1794" width="4.46484375" style="1" customWidth="1"/>
    <col min="1795" max="1795" width="10.33203125" style="1" customWidth="1"/>
    <col min="1796" max="1796" width="22.19921875" style="1" customWidth="1"/>
    <col min="1797" max="1797" width="15" style="1" bestFit="1" customWidth="1"/>
    <col min="1798" max="1798" width="8.796875" style="1" customWidth="1"/>
    <col min="1799" max="1799" width="10" style="1" customWidth="1"/>
    <col min="1800" max="1800" width="9.46484375" style="1" customWidth="1"/>
    <col min="1801" max="1802" width="10.1328125" style="1" customWidth="1"/>
    <col min="1803" max="1803" width="15.6640625" style="1" customWidth="1"/>
    <col min="1804" max="1804" width="18" style="1" customWidth="1"/>
    <col min="1805" max="1805" width="15.86328125" style="1" customWidth="1"/>
    <col min="1806" max="1806" width="12.86328125" style="1" customWidth="1"/>
    <col min="1807" max="2048" width="9" style="1"/>
    <col min="2049" max="2049" width="13.796875" style="1" customWidth="1"/>
    <col min="2050" max="2050" width="4.46484375" style="1" customWidth="1"/>
    <col min="2051" max="2051" width="10.33203125" style="1" customWidth="1"/>
    <col min="2052" max="2052" width="22.19921875" style="1" customWidth="1"/>
    <col min="2053" max="2053" width="15" style="1" bestFit="1" customWidth="1"/>
    <col min="2054" max="2054" width="8.796875" style="1" customWidth="1"/>
    <col min="2055" max="2055" width="10" style="1" customWidth="1"/>
    <col min="2056" max="2056" width="9.46484375" style="1" customWidth="1"/>
    <col min="2057" max="2058" width="10.1328125" style="1" customWidth="1"/>
    <col min="2059" max="2059" width="15.6640625" style="1" customWidth="1"/>
    <col min="2060" max="2060" width="18" style="1" customWidth="1"/>
    <col min="2061" max="2061" width="15.86328125" style="1" customWidth="1"/>
    <col min="2062" max="2062" width="12.86328125" style="1" customWidth="1"/>
    <col min="2063" max="2304" width="9" style="1"/>
    <col min="2305" max="2305" width="13.796875" style="1" customWidth="1"/>
    <col min="2306" max="2306" width="4.46484375" style="1" customWidth="1"/>
    <col min="2307" max="2307" width="10.33203125" style="1" customWidth="1"/>
    <col min="2308" max="2308" width="22.19921875" style="1" customWidth="1"/>
    <col min="2309" max="2309" width="15" style="1" bestFit="1" customWidth="1"/>
    <col min="2310" max="2310" width="8.796875" style="1" customWidth="1"/>
    <col min="2311" max="2311" width="10" style="1" customWidth="1"/>
    <col min="2312" max="2312" width="9.46484375" style="1" customWidth="1"/>
    <col min="2313" max="2314" width="10.1328125" style="1" customWidth="1"/>
    <col min="2315" max="2315" width="15.6640625" style="1" customWidth="1"/>
    <col min="2316" max="2316" width="18" style="1" customWidth="1"/>
    <col min="2317" max="2317" width="15.86328125" style="1" customWidth="1"/>
    <col min="2318" max="2318" width="12.86328125" style="1" customWidth="1"/>
    <col min="2319" max="2560" width="9" style="1"/>
    <col min="2561" max="2561" width="13.796875" style="1" customWidth="1"/>
    <col min="2562" max="2562" width="4.46484375" style="1" customWidth="1"/>
    <col min="2563" max="2563" width="10.33203125" style="1" customWidth="1"/>
    <col min="2564" max="2564" width="22.19921875" style="1" customWidth="1"/>
    <col min="2565" max="2565" width="15" style="1" bestFit="1" customWidth="1"/>
    <col min="2566" max="2566" width="8.796875" style="1" customWidth="1"/>
    <col min="2567" max="2567" width="10" style="1" customWidth="1"/>
    <col min="2568" max="2568" width="9.46484375" style="1" customWidth="1"/>
    <col min="2569" max="2570" width="10.1328125" style="1" customWidth="1"/>
    <col min="2571" max="2571" width="15.6640625" style="1" customWidth="1"/>
    <col min="2572" max="2572" width="18" style="1" customWidth="1"/>
    <col min="2573" max="2573" width="15.86328125" style="1" customWidth="1"/>
    <col min="2574" max="2574" width="12.86328125" style="1" customWidth="1"/>
    <col min="2575" max="2816" width="9" style="1"/>
    <col min="2817" max="2817" width="13.796875" style="1" customWidth="1"/>
    <col min="2818" max="2818" width="4.46484375" style="1" customWidth="1"/>
    <col min="2819" max="2819" width="10.33203125" style="1" customWidth="1"/>
    <col min="2820" max="2820" width="22.19921875" style="1" customWidth="1"/>
    <col min="2821" max="2821" width="15" style="1" bestFit="1" customWidth="1"/>
    <col min="2822" max="2822" width="8.796875" style="1" customWidth="1"/>
    <col min="2823" max="2823" width="10" style="1" customWidth="1"/>
    <col min="2824" max="2824" width="9.46484375" style="1" customWidth="1"/>
    <col min="2825" max="2826" width="10.1328125" style="1" customWidth="1"/>
    <col min="2827" max="2827" width="15.6640625" style="1" customWidth="1"/>
    <col min="2828" max="2828" width="18" style="1" customWidth="1"/>
    <col min="2829" max="2829" width="15.86328125" style="1" customWidth="1"/>
    <col min="2830" max="2830" width="12.86328125" style="1" customWidth="1"/>
    <col min="2831" max="3072" width="9" style="1"/>
    <col min="3073" max="3073" width="13.796875" style="1" customWidth="1"/>
    <col min="3074" max="3074" width="4.46484375" style="1" customWidth="1"/>
    <col min="3075" max="3075" width="10.33203125" style="1" customWidth="1"/>
    <col min="3076" max="3076" width="22.19921875" style="1" customWidth="1"/>
    <col min="3077" max="3077" width="15" style="1" bestFit="1" customWidth="1"/>
    <col min="3078" max="3078" width="8.796875" style="1" customWidth="1"/>
    <col min="3079" max="3079" width="10" style="1" customWidth="1"/>
    <col min="3080" max="3080" width="9.46484375" style="1" customWidth="1"/>
    <col min="3081" max="3082" width="10.1328125" style="1" customWidth="1"/>
    <col min="3083" max="3083" width="15.6640625" style="1" customWidth="1"/>
    <col min="3084" max="3084" width="18" style="1" customWidth="1"/>
    <col min="3085" max="3085" width="15.86328125" style="1" customWidth="1"/>
    <col min="3086" max="3086" width="12.86328125" style="1" customWidth="1"/>
    <col min="3087" max="3328" width="9" style="1"/>
    <col min="3329" max="3329" width="13.796875" style="1" customWidth="1"/>
    <col min="3330" max="3330" width="4.46484375" style="1" customWidth="1"/>
    <col min="3331" max="3331" width="10.33203125" style="1" customWidth="1"/>
    <col min="3332" max="3332" width="22.19921875" style="1" customWidth="1"/>
    <col min="3333" max="3333" width="15" style="1" bestFit="1" customWidth="1"/>
    <col min="3334" max="3334" width="8.796875" style="1" customWidth="1"/>
    <col min="3335" max="3335" width="10" style="1" customWidth="1"/>
    <col min="3336" max="3336" width="9.46484375" style="1" customWidth="1"/>
    <col min="3337" max="3338" width="10.1328125" style="1" customWidth="1"/>
    <col min="3339" max="3339" width="15.6640625" style="1" customWidth="1"/>
    <col min="3340" max="3340" width="18" style="1" customWidth="1"/>
    <col min="3341" max="3341" width="15.86328125" style="1" customWidth="1"/>
    <col min="3342" max="3342" width="12.86328125" style="1" customWidth="1"/>
    <col min="3343" max="3584" width="9" style="1"/>
    <col min="3585" max="3585" width="13.796875" style="1" customWidth="1"/>
    <col min="3586" max="3586" width="4.46484375" style="1" customWidth="1"/>
    <col min="3587" max="3587" width="10.33203125" style="1" customWidth="1"/>
    <col min="3588" max="3588" width="22.19921875" style="1" customWidth="1"/>
    <col min="3589" max="3589" width="15" style="1" bestFit="1" customWidth="1"/>
    <col min="3590" max="3590" width="8.796875" style="1" customWidth="1"/>
    <col min="3591" max="3591" width="10" style="1" customWidth="1"/>
    <col min="3592" max="3592" width="9.46484375" style="1" customWidth="1"/>
    <col min="3593" max="3594" width="10.1328125" style="1" customWidth="1"/>
    <col min="3595" max="3595" width="15.6640625" style="1" customWidth="1"/>
    <col min="3596" max="3596" width="18" style="1" customWidth="1"/>
    <col min="3597" max="3597" width="15.86328125" style="1" customWidth="1"/>
    <col min="3598" max="3598" width="12.86328125" style="1" customWidth="1"/>
    <col min="3599" max="3840" width="9" style="1"/>
    <col min="3841" max="3841" width="13.796875" style="1" customWidth="1"/>
    <col min="3842" max="3842" width="4.46484375" style="1" customWidth="1"/>
    <col min="3843" max="3843" width="10.33203125" style="1" customWidth="1"/>
    <col min="3844" max="3844" width="22.19921875" style="1" customWidth="1"/>
    <col min="3845" max="3845" width="15" style="1" bestFit="1" customWidth="1"/>
    <col min="3846" max="3846" width="8.796875" style="1" customWidth="1"/>
    <col min="3847" max="3847" width="10" style="1" customWidth="1"/>
    <col min="3848" max="3848" width="9.46484375" style="1" customWidth="1"/>
    <col min="3849" max="3850" width="10.1328125" style="1" customWidth="1"/>
    <col min="3851" max="3851" width="15.6640625" style="1" customWidth="1"/>
    <col min="3852" max="3852" width="18" style="1" customWidth="1"/>
    <col min="3853" max="3853" width="15.86328125" style="1" customWidth="1"/>
    <col min="3854" max="3854" width="12.86328125" style="1" customWidth="1"/>
    <col min="3855" max="4096" width="9" style="1"/>
    <col min="4097" max="4097" width="13.796875" style="1" customWidth="1"/>
    <col min="4098" max="4098" width="4.46484375" style="1" customWidth="1"/>
    <col min="4099" max="4099" width="10.33203125" style="1" customWidth="1"/>
    <col min="4100" max="4100" width="22.19921875" style="1" customWidth="1"/>
    <col min="4101" max="4101" width="15" style="1" bestFit="1" customWidth="1"/>
    <col min="4102" max="4102" width="8.796875" style="1" customWidth="1"/>
    <col min="4103" max="4103" width="10" style="1" customWidth="1"/>
    <col min="4104" max="4104" width="9.46484375" style="1" customWidth="1"/>
    <col min="4105" max="4106" width="10.1328125" style="1" customWidth="1"/>
    <col min="4107" max="4107" width="15.6640625" style="1" customWidth="1"/>
    <col min="4108" max="4108" width="18" style="1" customWidth="1"/>
    <col min="4109" max="4109" width="15.86328125" style="1" customWidth="1"/>
    <col min="4110" max="4110" width="12.86328125" style="1" customWidth="1"/>
    <col min="4111" max="4352" width="9" style="1"/>
    <col min="4353" max="4353" width="13.796875" style="1" customWidth="1"/>
    <col min="4354" max="4354" width="4.46484375" style="1" customWidth="1"/>
    <col min="4355" max="4355" width="10.33203125" style="1" customWidth="1"/>
    <col min="4356" max="4356" width="22.19921875" style="1" customWidth="1"/>
    <col min="4357" max="4357" width="15" style="1" bestFit="1" customWidth="1"/>
    <col min="4358" max="4358" width="8.796875" style="1" customWidth="1"/>
    <col min="4359" max="4359" width="10" style="1" customWidth="1"/>
    <col min="4360" max="4360" width="9.46484375" style="1" customWidth="1"/>
    <col min="4361" max="4362" width="10.1328125" style="1" customWidth="1"/>
    <col min="4363" max="4363" width="15.6640625" style="1" customWidth="1"/>
    <col min="4364" max="4364" width="18" style="1" customWidth="1"/>
    <col min="4365" max="4365" width="15.86328125" style="1" customWidth="1"/>
    <col min="4366" max="4366" width="12.86328125" style="1" customWidth="1"/>
    <col min="4367" max="4608" width="9" style="1"/>
    <col min="4609" max="4609" width="13.796875" style="1" customWidth="1"/>
    <col min="4610" max="4610" width="4.46484375" style="1" customWidth="1"/>
    <col min="4611" max="4611" width="10.33203125" style="1" customWidth="1"/>
    <col min="4612" max="4612" width="22.19921875" style="1" customWidth="1"/>
    <col min="4613" max="4613" width="15" style="1" bestFit="1" customWidth="1"/>
    <col min="4614" max="4614" width="8.796875" style="1" customWidth="1"/>
    <col min="4615" max="4615" width="10" style="1" customWidth="1"/>
    <col min="4616" max="4616" width="9.46484375" style="1" customWidth="1"/>
    <col min="4617" max="4618" width="10.1328125" style="1" customWidth="1"/>
    <col min="4619" max="4619" width="15.6640625" style="1" customWidth="1"/>
    <col min="4620" max="4620" width="18" style="1" customWidth="1"/>
    <col min="4621" max="4621" width="15.86328125" style="1" customWidth="1"/>
    <col min="4622" max="4622" width="12.86328125" style="1" customWidth="1"/>
    <col min="4623" max="4864" width="9" style="1"/>
    <col min="4865" max="4865" width="13.796875" style="1" customWidth="1"/>
    <col min="4866" max="4866" width="4.46484375" style="1" customWidth="1"/>
    <col min="4867" max="4867" width="10.33203125" style="1" customWidth="1"/>
    <col min="4868" max="4868" width="22.19921875" style="1" customWidth="1"/>
    <col min="4869" max="4869" width="15" style="1" bestFit="1" customWidth="1"/>
    <col min="4870" max="4870" width="8.796875" style="1" customWidth="1"/>
    <col min="4871" max="4871" width="10" style="1" customWidth="1"/>
    <col min="4872" max="4872" width="9.46484375" style="1" customWidth="1"/>
    <col min="4873" max="4874" width="10.1328125" style="1" customWidth="1"/>
    <col min="4875" max="4875" width="15.6640625" style="1" customWidth="1"/>
    <col min="4876" max="4876" width="18" style="1" customWidth="1"/>
    <col min="4877" max="4877" width="15.86328125" style="1" customWidth="1"/>
    <col min="4878" max="4878" width="12.86328125" style="1" customWidth="1"/>
    <col min="4879" max="5120" width="9" style="1"/>
    <col min="5121" max="5121" width="13.796875" style="1" customWidth="1"/>
    <col min="5122" max="5122" width="4.46484375" style="1" customWidth="1"/>
    <col min="5123" max="5123" width="10.33203125" style="1" customWidth="1"/>
    <col min="5124" max="5124" width="22.19921875" style="1" customWidth="1"/>
    <col min="5125" max="5125" width="15" style="1" bestFit="1" customWidth="1"/>
    <col min="5126" max="5126" width="8.796875" style="1" customWidth="1"/>
    <col min="5127" max="5127" width="10" style="1" customWidth="1"/>
    <col min="5128" max="5128" width="9.46484375" style="1" customWidth="1"/>
    <col min="5129" max="5130" width="10.1328125" style="1" customWidth="1"/>
    <col min="5131" max="5131" width="15.6640625" style="1" customWidth="1"/>
    <col min="5132" max="5132" width="18" style="1" customWidth="1"/>
    <col min="5133" max="5133" width="15.86328125" style="1" customWidth="1"/>
    <col min="5134" max="5134" width="12.86328125" style="1" customWidth="1"/>
    <col min="5135" max="5376" width="9" style="1"/>
    <col min="5377" max="5377" width="13.796875" style="1" customWidth="1"/>
    <col min="5378" max="5378" width="4.46484375" style="1" customWidth="1"/>
    <col min="5379" max="5379" width="10.33203125" style="1" customWidth="1"/>
    <col min="5380" max="5380" width="22.19921875" style="1" customWidth="1"/>
    <col min="5381" max="5381" width="15" style="1" bestFit="1" customWidth="1"/>
    <col min="5382" max="5382" width="8.796875" style="1" customWidth="1"/>
    <col min="5383" max="5383" width="10" style="1" customWidth="1"/>
    <col min="5384" max="5384" width="9.46484375" style="1" customWidth="1"/>
    <col min="5385" max="5386" width="10.1328125" style="1" customWidth="1"/>
    <col min="5387" max="5387" width="15.6640625" style="1" customWidth="1"/>
    <col min="5388" max="5388" width="18" style="1" customWidth="1"/>
    <col min="5389" max="5389" width="15.86328125" style="1" customWidth="1"/>
    <col min="5390" max="5390" width="12.86328125" style="1" customWidth="1"/>
    <col min="5391" max="5632" width="9" style="1"/>
    <col min="5633" max="5633" width="13.796875" style="1" customWidth="1"/>
    <col min="5634" max="5634" width="4.46484375" style="1" customWidth="1"/>
    <col min="5635" max="5635" width="10.33203125" style="1" customWidth="1"/>
    <col min="5636" max="5636" width="22.19921875" style="1" customWidth="1"/>
    <col min="5637" max="5637" width="15" style="1" bestFit="1" customWidth="1"/>
    <col min="5638" max="5638" width="8.796875" style="1" customWidth="1"/>
    <col min="5639" max="5639" width="10" style="1" customWidth="1"/>
    <col min="5640" max="5640" width="9.46484375" style="1" customWidth="1"/>
    <col min="5641" max="5642" width="10.1328125" style="1" customWidth="1"/>
    <col min="5643" max="5643" width="15.6640625" style="1" customWidth="1"/>
    <col min="5644" max="5644" width="18" style="1" customWidth="1"/>
    <col min="5645" max="5645" width="15.86328125" style="1" customWidth="1"/>
    <col min="5646" max="5646" width="12.86328125" style="1" customWidth="1"/>
    <col min="5647" max="5888" width="9" style="1"/>
    <col min="5889" max="5889" width="13.796875" style="1" customWidth="1"/>
    <col min="5890" max="5890" width="4.46484375" style="1" customWidth="1"/>
    <col min="5891" max="5891" width="10.33203125" style="1" customWidth="1"/>
    <col min="5892" max="5892" width="22.19921875" style="1" customWidth="1"/>
    <col min="5893" max="5893" width="15" style="1" bestFit="1" customWidth="1"/>
    <col min="5894" max="5894" width="8.796875" style="1" customWidth="1"/>
    <col min="5895" max="5895" width="10" style="1" customWidth="1"/>
    <col min="5896" max="5896" width="9.46484375" style="1" customWidth="1"/>
    <col min="5897" max="5898" width="10.1328125" style="1" customWidth="1"/>
    <col min="5899" max="5899" width="15.6640625" style="1" customWidth="1"/>
    <col min="5900" max="5900" width="18" style="1" customWidth="1"/>
    <col min="5901" max="5901" width="15.86328125" style="1" customWidth="1"/>
    <col min="5902" max="5902" width="12.86328125" style="1" customWidth="1"/>
    <col min="5903" max="6144" width="9" style="1"/>
    <col min="6145" max="6145" width="13.796875" style="1" customWidth="1"/>
    <col min="6146" max="6146" width="4.46484375" style="1" customWidth="1"/>
    <col min="6147" max="6147" width="10.33203125" style="1" customWidth="1"/>
    <col min="6148" max="6148" width="22.19921875" style="1" customWidth="1"/>
    <col min="6149" max="6149" width="15" style="1" bestFit="1" customWidth="1"/>
    <col min="6150" max="6150" width="8.796875" style="1" customWidth="1"/>
    <col min="6151" max="6151" width="10" style="1" customWidth="1"/>
    <col min="6152" max="6152" width="9.46484375" style="1" customWidth="1"/>
    <col min="6153" max="6154" width="10.1328125" style="1" customWidth="1"/>
    <col min="6155" max="6155" width="15.6640625" style="1" customWidth="1"/>
    <col min="6156" max="6156" width="18" style="1" customWidth="1"/>
    <col min="6157" max="6157" width="15.86328125" style="1" customWidth="1"/>
    <col min="6158" max="6158" width="12.86328125" style="1" customWidth="1"/>
    <col min="6159" max="6400" width="9" style="1"/>
    <col min="6401" max="6401" width="13.796875" style="1" customWidth="1"/>
    <col min="6402" max="6402" width="4.46484375" style="1" customWidth="1"/>
    <col min="6403" max="6403" width="10.33203125" style="1" customWidth="1"/>
    <col min="6404" max="6404" width="22.19921875" style="1" customWidth="1"/>
    <col min="6405" max="6405" width="15" style="1" bestFit="1" customWidth="1"/>
    <col min="6406" max="6406" width="8.796875" style="1" customWidth="1"/>
    <col min="6407" max="6407" width="10" style="1" customWidth="1"/>
    <col min="6408" max="6408" width="9.46484375" style="1" customWidth="1"/>
    <col min="6409" max="6410" width="10.1328125" style="1" customWidth="1"/>
    <col min="6411" max="6411" width="15.6640625" style="1" customWidth="1"/>
    <col min="6412" max="6412" width="18" style="1" customWidth="1"/>
    <col min="6413" max="6413" width="15.86328125" style="1" customWidth="1"/>
    <col min="6414" max="6414" width="12.86328125" style="1" customWidth="1"/>
    <col min="6415" max="6656" width="9" style="1"/>
    <col min="6657" max="6657" width="13.796875" style="1" customWidth="1"/>
    <col min="6658" max="6658" width="4.46484375" style="1" customWidth="1"/>
    <col min="6659" max="6659" width="10.33203125" style="1" customWidth="1"/>
    <col min="6660" max="6660" width="22.19921875" style="1" customWidth="1"/>
    <col min="6661" max="6661" width="15" style="1" bestFit="1" customWidth="1"/>
    <col min="6662" max="6662" width="8.796875" style="1" customWidth="1"/>
    <col min="6663" max="6663" width="10" style="1" customWidth="1"/>
    <col min="6664" max="6664" width="9.46484375" style="1" customWidth="1"/>
    <col min="6665" max="6666" width="10.1328125" style="1" customWidth="1"/>
    <col min="6667" max="6667" width="15.6640625" style="1" customWidth="1"/>
    <col min="6668" max="6668" width="18" style="1" customWidth="1"/>
    <col min="6669" max="6669" width="15.86328125" style="1" customWidth="1"/>
    <col min="6670" max="6670" width="12.86328125" style="1" customWidth="1"/>
    <col min="6671" max="6912" width="9" style="1"/>
    <col min="6913" max="6913" width="13.796875" style="1" customWidth="1"/>
    <col min="6914" max="6914" width="4.46484375" style="1" customWidth="1"/>
    <col min="6915" max="6915" width="10.33203125" style="1" customWidth="1"/>
    <col min="6916" max="6916" width="22.19921875" style="1" customWidth="1"/>
    <col min="6917" max="6917" width="15" style="1" bestFit="1" customWidth="1"/>
    <col min="6918" max="6918" width="8.796875" style="1" customWidth="1"/>
    <col min="6919" max="6919" width="10" style="1" customWidth="1"/>
    <col min="6920" max="6920" width="9.46484375" style="1" customWidth="1"/>
    <col min="6921" max="6922" width="10.1328125" style="1" customWidth="1"/>
    <col min="6923" max="6923" width="15.6640625" style="1" customWidth="1"/>
    <col min="6924" max="6924" width="18" style="1" customWidth="1"/>
    <col min="6925" max="6925" width="15.86328125" style="1" customWidth="1"/>
    <col min="6926" max="6926" width="12.86328125" style="1" customWidth="1"/>
    <col min="6927" max="7168" width="9" style="1"/>
    <col min="7169" max="7169" width="13.796875" style="1" customWidth="1"/>
    <col min="7170" max="7170" width="4.46484375" style="1" customWidth="1"/>
    <col min="7171" max="7171" width="10.33203125" style="1" customWidth="1"/>
    <col min="7172" max="7172" width="22.19921875" style="1" customWidth="1"/>
    <col min="7173" max="7173" width="15" style="1" bestFit="1" customWidth="1"/>
    <col min="7174" max="7174" width="8.796875" style="1" customWidth="1"/>
    <col min="7175" max="7175" width="10" style="1" customWidth="1"/>
    <col min="7176" max="7176" width="9.46484375" style="1" customWidth="1"/>
    <col min="7177" max="7178" width="10.1328125" style="1" customWidth="1"/>
    <col min="7179" max="7179" width="15.6640625" style="1" customWidth="1"/>
    <col min="7180" max="7180" width="18" style="1" customWidth="1"/>
    <col min="7181" max="7181" width="15.86328125" style="1" customWidth="1"/>
    <col min="7182" max="7182" width="12.86328125" style="1" customWidth="1"/>
    <col min="7183" max="7424" width="9" style="1"/>
    <col min="7425" max="7425" width="13.796875" style="1" customWidth="1"/>
    <col min="7426" max="7426" width="4.46484375" style="1" customWidth="1"/>
    <col min="7427" max="7427" width="10.33203125" style="1" customWidth="1"/>
    <col min="7428" max="7428" width="22.19921875" style="1" customWidth="1"/>
    <col min="7429" max="7429" width="15" style="1" bestFit="1" customWidth="1"/>
    <col min="7430" max="7430" width="8.796875" style="1" customWidth="1"/>
    <col min="7431" max="7431" width="10" style="1" customWidth="1"/>
    <col min="7432" max="7432" width="9.46484375" style="1" customWidth="1"/>
    <col min="7433" max="7434" width="10.1328125" style="1" customWidth="1"/>
    <col min="7435" max="7435" width="15.6640625" style="1" customWidth="1"/>
    <col min="7436" max="7436" width="18" style="1" customWidth="1"/>
    <col min="7437" max="7437" width="15.86328125" style="1" customWidth="1"/>
    <col min="7438" max="7438" width="12.86328125" style="1" customWidth="1"/>
    <col min="7439" max="7680" width="9" style="1"/>
    <col min="7681" max="7681" width="13.796875" style="1" customWidth="1"/>
    <col min="7682" max="7682" width="4.46484375" style="1" customWidth="1"/>
    <col min="7683" max="7683" width="10.33203125" style="1" customWidth="1"/>
    <col min="7684" max="7684" width="22.19921875" style="1" customWidth="1"/>
    <col min="7685" max="7685" width="15" style="1" bestFit="1" customWidth="1"/>
    <col min="7686" max="7686" width="8.796875" style="1" customWidth="1"/>
    <col min="7687" max="7687" width="10" style="1" customWidth="1"/>
    <col min="7688" max="7688" width="9.46484375" style="1" customWidth="1"/>
    <col min="7689" max="7690" width="10.1328125" style="1" customWidth="1"/>
    <col min="7691" max="7691" width="15.6640625" style="1" customWidth="1"/>
    <col min="7692" max="7692" width="18" style="1" customWidth="1"/>
    <col min="7693" max="7693" width="15.86328125" style="1" customWidth="1"/>
    <col min="7694" max="7694" width="12.86328125" style="1" customWidth="1"/>
    <col min="7695" max="7936" width="9" style="1"/>
    <col min="7937" max="7937" width="13.796875" style="1" customWidth="1"/>
    <col min="7938" max="7938" width="4.46484375" style="1" customWidth="1"/>
    <col min="7939" max="7939" width="10.33203125" style="1" customWidth="1"/>
    <col min="7940" max="7940" width="22.19921875" style="1" customWidth="1"/>
    <col min="7941" max="7941" width="15" style="1" bestFit="1" customWidth="1"/>
    <col min="7942" max="7942" width="8.796875" style="1" customWidth="1"/>
    <col min="7943" max="7943" width="10" style="1" customWidth="1"/>
    <col min="7944" max="7944" width="9.46484375" style="1" customWidth="1"/>
    <col min="7945" max="7946" width="10.1328125" style="1" customWidth="1"/>
    <col min="7947" max="7947" width="15.6640625" style="1" customWidth="1"/>
    <col min="7948" max="7948" width="18" style="1" customWidth="1"/>
    <col min="7949" max="7949" width="15.86328125" style="1" customWidth="1"/>
    <col min="7950" max="7950" width="12.86328125" style="1" customWidth="1"/>
    <col min="7951" max="8192" width="9" style="1"/>
    <col min="8193" max="8193" width="13.796875" style="1" customWidth="1"/>
    <col min="8194" max="8194" width="4.46484375" style="1" customWidth="1"/>
    <col min="8195" max="8195" width="10.33203125" style="1" customWidth="1"/>
    <col min="8196" max="8196" width="22.19921875" style="1" customWidth="1"/>
    <col min="8197" max="8197" width="15" style="1" bestFit="1" customWidth="1"/>
    <col min="8198" max="8198" width="8.796875" style="1" customWidth="1"/>
    <col min="8199" max="8199" width="10" style="1" customWidth="1"/>
    <col min="8200" max="8200" width="9.46484375" style="1" customWidth="1"/>
    <col min="8201" max="8202" width="10.1328125" style="1" customWidth="1"/>
    <col min="8203" max="8203" width="15.6640625" style="1" customWidth="1"/>
    <col min="8204" max="8204" width="18" style="1" customWidth="1"/>
    <col min="8205" max="8205" width="15.86328125" style="1" customWidth="1"/>
    <col min="8206" max="8206" width="12.86328125" style="1" customWidth="1"/>
    <col min="8207" max="8448" width="9" style="1"/>
    <col min="8449" max="8449" width="13.796875" style="1" customWidth="1"/>
    <col min="8450" max="8450" width="4.46484375" style="1" customWidth="1"/>
    <col min="8451" max="8451" width="10.33203125" style="1" customWidth="1"/>
    <col min="8452" max="8452" width="22.19921875" style="1" customWidth="1"/>
    <col min="8453" max="8453" width="15" style="1" bestFit="1" customWidth="1"/>
    <col min="8454" max="8454" width="8.796875" style="1" customWidth="1"/>
    <col min="8455" max="8455" width="10" style="1" customWidth="1"/>
    <col min="8456" max="8456" width="9.46484375" style="1" customWidth="1"/>
    <col min="8457" max="8458" width="10.1328125" style="1" customWidth="1"/>
    <col min="8459" max="8459" width="15.6640625" style="1" customWidth="1"/>
    <col min="8460" max="8460" width="18" style="1" customWidth="1"/>
    <col min="8461" max="8461" width="15.86328125" style="1" customWidth="1"/>
    <col min="8462" max="8462" width="12.86328125" style="1" customWidth="1"/>
    <col min="8463" max="8704" width="9" style="1"/>
    <col min="8705" max="8705" width="13.796875" style="1" customWidth="1"/>
    <col min="8706" max="8706" width="4.46484375" style="1" customWidth="1"/>
    <col min="8707" max="8707" width="10.33203125" style="1" customWidth="1"/>
    <col min="8708" max="8708" width="22.19921875" style="1" customWidth="1"/>
    <col min="8709" max="8709" width="15" style="1" bestFit="1" customWidth="1"/>
    <col min="8710" max="8710" width="8.796875" style="1" customWidth="1"/>
    <col min="8711" max="8711" width="10" style="1" customWidth="1"/>
    <col min="8712" max="8712" width="9.46484375" style="1" customWidth="1"/>
    <col min="8713" max="8714" width="10.1328125" style="1" customWidth="1"/>
    <col min="8715" max="8715" width="15.6640625" style="1" customWidth="1"/>
    <col min="8716" max="8716" width="18" style="1" customWidth="1"/>
    <col min="8717" max="8717" width="15.86328125" style="1" customWidth="1"/>
    <col min="8718" max="8718" width="12.86328125" style="1" customWidth="1"/>
    <col min="8719" max="8960" width="9" style="1"/>
    <col min="8961" max="8961" width="13.796875" style="1" customWidth="1"/>
    <col min="8962" max="8962" width="4.46484375" style="1" customWidth="1"/>
    <col min="8963" max="8963" width="10.33203125" style="1" customWidth="1"/>
    <col min="8964" max="8964" width="22.19921875" style="1" customWidth="1"/>
    <col min="8965" max="8965" width="15" style="1" bestFit="1" customWidth="1"/>
    <col min="8966" max="8966" width="8.796875" style="1" customWidth="1"/>
    <col min="8967" max="8967" width="10" style="1" customWidth="1"/>
    <col min="8968" max="8968" width="9.46484375" style="1" customWidth="1"/>
    <col min="8969" max="8970" width="10.1328125" style="1" customWidth="1"/>
    <col min="8971" max="8971" width="15.6640625" style="1" customWidth="1"/>
    <col min="8972" max="8972" width="18" style="1" customWidth="1"/>
    <col min="8973" max="8973" width="15.86328125" style="1" customWidth="1"/>
    <col min="8974" max="8974" width="12.86328125" style="1" customWidth="1"/>
    <col min="8975" max="9216" width="9" style="1"/>
    <col min="9217" max="9217" width="13.796875" style="1" customWidth="1"/>
    <col min="9218" max="9218" width="4.46484375" style="1" customWidth="1"/>
    <col min="9219" max="9219" width="10.33203125" style="1" customWidth="1"/>
    <col min="9220" max="9220" width="22.19921875" style="1" customWidth="1"/>
    <col min="9221" max="9221" width="15" style="1" bestFit="1" customWidth="1"/>
    <col min="9222" max="9222" width="8.796875" style="1" customWidth="1"/>
    <col min="9223" max="9223" width="10" style="1" customWidth="1"/>
    <col min="9224" max="9224" width="9.46484375" style="1" customWidth="1"/>
    <col min="9225" max="9226" width="10.1328125" style="1" customWidth="1"/>
    <col min="9227" max="9227" width="15.6640625" style="1" customWidth="1"/>
    <col min="9228" max="9228" width="18" style="1" customWidth="1"/>
    <col min="9229" max="9229" width="15.86328125" style="1" customWidth="1"/>
    <col min="9230" max="9230" width="12.86328125" style="1" customWidth="1"/>
    <col min="9231" max="9472" width="9" style="1"/>
    <col min="9473" max="9473" width="13.796875" style="1" customWidth="1"/>
    <col min="9474" max="9474" width="4.46484375" style="1" customWidth="1"/>
    <col min="9475" max="9475" width="10.33203125" style="1" customWidth="1"/>
    <col min="9476" max="9476" width="22.19921875" style="1" customWidth="1"/>
    <col min="9477" max="9477" width="15" style="1" bestFit="1" customWidth="1"/>
    <col min="9478" max="9478" width="8.796875" style="1" customWidth="1"/>
    <col min="9479" max="9479" width="10" style="1" customWidth="1"/>
    <col min="9480" max="9480" width="9.46484375" style="1" customWidth="1"/>
    <col min="9481" max="9482" width="10.1328125" style="1" customWidth="1"/>
    <col min="9483" max="9483" width="15.6640625" style="1" customWidth="1"/>
    <col min="9484" max="9484" width="18" style="1" customWidth="1"/>
    <col min="9485" max="9485" width="15.86328125" style="1" customWidth="1"/>
    <col min="9486" max="9486" width="12.86328125" style="1" customWidth="1"/>
    <col min="9487" max="9728" width="9" style="1"/>
    <col min="9729" max="9729" width="13.796875" style="1" customWidth="1"/>
    <col min="9730" max="9730" width="4.46484375" style="1" customWidth="1"/>
    <col min="9731" max="9731" width="10.33203125" style="1" customWidth="1"/>
    <col min="9732" max="9732" width="22.19921875" style="1" customWidth="1"/>
    <col min="9733" max="9733" width="15" style="1" bestFit="1" customWidth="1"/>
    <col min="9734" max="9734" width="8.796875" style="1" customWidth="1"/>
    <col min="9735" max="9735" width="10" style="1" customWidth="1"/>
    <col min="9736" max="9736" width="9.46484375" style="1" customWidth="1"/>
    <col min="9737" max="9738" width="10.1328125" style="1" customWidth="1"/>
    <col min="9739" max="9739" width="15.6640625" style="1" customWidth="1"/>
    <col min="9740" max="9740" width="18" style="1" customWidth="1"/>
    <col min="9741" max="9741" width="15.86328125" style="1" customWidth="1"/>
    <col min="9742" max="9742" width="12.86328125" style="1" customWidth="1"/>
    <col min="9743" max="9984" width="9" style="1"/>
    <col min="9985" max="9985" width="13.796875" style="1" customWidth="1"/>
    <col min="9986" max="9986" width="4.46484375" style="1" customWidth="1"/>
    <col min="9987" max="9987" width="10.33203125" style="1" customWidth="1"/>
    <col min="9988" max="9988" width="22.19921875" style="1" customWidth="1"/>
    <col min="9989" max="9989" width="15" style="1" bestFit="1" customWidth="1"/>
    <col min="9990" max="9990" width="8.796875" style="1" customWidth="1"/>
    <col min="9991" max="9991" width="10" style="1" customWidth="1"/>
    <col min="9992" max="9992" width="9.46484375" style="1" customWidth="1"/>
    <col min="9993" max="9994" width="10.1328125" style="1" customWidth="1"/>
    <col min="9995" max="9995" width="15.6640625" style="1" customWidth="1"/>
    <col min="9996" max="9996" width="18" style="1" customWidth="1"/>
    <col min="9997" max="9997" width="15.86328125" style="1" customWidth="1"/>
    <col min="9998" max="9998" width="12.86328125" style="1" customWidth="1"/>
    <col min="9999" max="10240" width="9" style="1"/>
    <col min="10241" max="10241" width="13.796875" style="1" customWidth="1"/>
    <col min="10242" max="10242" width="4.46484375" style="1" customWidth="1"/>
    <col min="10243" max="10243" width="10.33203125" style="1" customWidth="1"/>
    <col min="10244" max="10244" width="22.19921875" style="1" customWidth="1"/>
    <col min="10245" max="10245" width="15" style="1" bestFit="1" customWidth="1"/>
    <col min="10246" max="10246" width="8.796875" style="1" customWidth="1"/>
    <col min="10247" max="10247" width="10" style="1" customWidth="1"/>
    <col min="10248" max="10248" width="9.46484375" style="1" customWidth="1"/>
    <col min="10249" max="10250" width="10.1328125" style="1" customWidth="1"/>
    <col min="10251" max="10251" width="15.6640625" style="1" customWidth="1"/>
    <col min="10252" max="10252" width="18" style="1" customWidth="1"/>
    <col min="10253" max="10253" width="15.86328125" style="1" customWidth="1"/>
    <col min="10254" max="10254" width="12.86328125" style="1" customWidth="1"/>
    <col min="10255" max="10496" width="9" style="1"/>
    <col min="10497" max="10497" width="13.796875" style="1" customWidth="1"/>
    <col min="10498" max="10498" width="4.46484375" style="1" customWidth="1"/>
    <col min="10499" max="10499" width="10.33203125" style="1" customWidth="1"/>
    <col min="10500" max="10500" width="22.19921875" style="1" customWidth="1"/>
    <col min="10501" max="10501" width="15" style="1" bestFit="1" customWidth="1"/>
    <col min="10502" max="10502" width="8.796875" style="1" customWidth="1"/>
    <col min="10503" max="10503" width="10" style="1" customWidth="1"/>
    <col min="10504" max="10504" width="9.46484375" style="1" customWidth="1"/>
    <col min="10505" max="10506" width="10.1328125" style="1" customWidth="1"/>
    <col min="10507" max="10507" width="15.6640625" style="1" customWidth="1"/>
    <col min="10508" max="10508" width="18" style="1" customWidth="1"/>
    <col min="10509" max="10509" width="15.86328125" style="1" customWidth="1"/>
    <col min="10510" max="10510" width="12.86328125" style="1" customWidth="1"/>
    <col min="10511" max="10752" width="9" style="1"/>
    <col min="10753" max="10753" width="13.796875" style="1" customWidth="1"/>
    <col min="10754" max="10754" width="4.46484375" style="1" customWidth="1"/>
    <col min="10755" max="10755" width="10.33203125" style="1" customWidth="1"/>
    <col min="10756" max="10756" width="22.19921875" style="1" customWidth="1"/>
    <col min="10757" max="10757" width="15" style="1" bestFit="1" customWidth="1"/>
    <col min="10758" max="10758" width="8.796875" style="1" customWidth="1"/>
    <col min="10759" max="10759" width="10" style="1" customWidth="1"/>
    <col min="10760" max="10760" width="9.46484375" style="1" customWidth="1"/>
    <col min="10761" max="10762" width="10.1328125" style="1" customWidth="1"/>
    <col min="10763" max="10763" width="15.6640625" style="1" customWidth="1"/>
    <col min="10764" max="10764" width="18" style="1" customWidth="1"/>
    <col min="10765" max="10765" width="15.86328125" style="1" customWidth="1"/>
    <col min="10766" max="10766" width="12.86328125" style="1" customWidth="1"/>
    <col min="10767" max="11008" width="9" style="1"/>
    <col min="11009" max="11009" width="13.796875" style="1" customWidth="1"/>
    <col min="11010" max="11010" width="4.46484375" style="1" customWidth="1"/>
    <col min="11011" max="11011" width="10.33203125" style="1" customWidth="1"/>
    <col min="11012" max="11012" width="22.19921875" style="1" customWidth="1"/>
    <col min="11013" max="11013" width="15" style="1" bestFit="1" customWidth="1"/>
    <col min="11014" max="11014" width="8.796875" style="1" customWidth="1"/>
    <col min="11015" max="11015" width="10" style="1" customWidth="1"/>
    <col min="11016" max="11016" width="9.46484375" style="1" customWidth="1"/>
    <col min="11017" max="11018" width="10.1328125" style="1" customWidth="1"/>
    <col min="11019" max="11019" width="15.6640625" style="1" customWidth="1"/>
    <col min="11020" max="11020" width="18" style="1" customWidth="1"/>
    <col min="11021" max="11021" width="15.86328125" style="1" customWidth="1"/>
    <col min="11022" max="11022" width="12.86328125" style="1" customWidth="1"/>
    <col min="11023" max="11264" width="9" style="1"/>
    <col min="11265" max="11265" width="13.796875" style="1" customWidth="1"/>
    <col min="11266" max="11266" width="4.46484375" style="1" customWidth="1"/>
    <col min="11267" max="11267" width="10.33203125" style="1" customWidth="1"/>
    <col min="11268" max="11268" width="22.19921875" style="1" customWidth="1"/>
    <col min="11269" max="11269" width="15" style="1" bestFit="1" customWidth="1"/>
    <col min="11270" max="11270" width="8.796875" style="1" customWidth="1"/>
    <col min="11271" max="11271" width="10" style="1" customWidth="1"/>
    <col min="11272" max="11272" width="9.46484375" style="1" customWidth="1"/>
    <col min="11273" max="11274" width="10.1328125" style="1" customWidth="1"/>
    <col min="11275" max="11275" width="15.6640625" style="1" customWidth="1"/>
    <col min="11276" max="11276" width="18" style="1" customWidth="1"/>
    <col min="11277" max="11277" width="15.86328125" style="1" customWidth="1"/>
    <col min="11278" max="11278" width="12.86328125" style="1" customWidth="1"/>
    <col min="11279" max="11520" width="9" style="1"/>
    <col min="11521" max="11521" width="13.796875" style="1" customWidth="1"/>
    <col min="11522" max="11522" width="4.46484375" style="1" customWidth="1"/>
    <col min="11523" max="11523" width="10.33203125" style="1" customWidth="1"/>
    <col min="11524" max="11524" width="22.19921875" style="1" customWidth="1"/>
    <col min="11525" max="11525" width="15" style="1" bestFit="1" customWidth="1"/>
    <col min="11526" max="11526" width="8.796875" style="1" customWidth="1"/>
    <col min="11527" max="11527" width="10" style="1" customWidth="1"/>
    <col min="11528" max="11528" width="9.46484375" style="1" customWidth="1"/>
    <col min="11529" max="11530" width="10.1328125" style="1" customWidth="1"/>
    <col min="11531" max="11531" width="15.6640625" style="1" customWidth="1"/>
    <col min="11532" max="11532" width="18" style="1" customWidth="1"/>
    <col min="11533" max="11533" width="15.86328125" style="1" customWidth="1"/>
    <col min="11534" max="11534" width="12.86328125" style="1" customWidth="1"/>
    <col min="11535" max="11776" width="9" style="1"/>
    <col min="11777" max="11777" width="13.796875" style="1" customWidth="1"/>
    <col min="11778" max="11778" width="4.46484375" style="1" customWidth="1"/>
    <col min="11779" max="11779" width="10.33203125" style="1" customWidth="1"/>
    <col min="11780" max="11780" width="22.19921875" style="1" customWidth="1"/>
    <col min="11781" max="11781" width="15" style="1" bestFit="1" customWidth="1"/>
    <col min="11782" max="11782" width="8.796875" style="1" customWidth="1"/>
    <col min="11783" max="11783" width="10" style="1" customWidth="1"/>
    <col min="11784" max="11784" width="9.46484375" style="1" customWidth="1"/>
    <col min="11785" max="11786" width="10.1328125" style="1" customWidth="1"/>
    <col min="11787" max="11787" width="15.6640625" style="1" customWidth="1"/>
    <col min="11788" max="11788" width="18" style="1" customWidth="1"/>
    <col min="11789" max="11789" width="15.86328125" style="1" customWidth="1"/>
    <col min="11790" max="11790" width="12.86328125" style="1" customWidth="1"/>
    <col min="11791" max="12032" width="9" style="1"/>
    <col min="12033" max="12033" width="13.796875" style="1" customWidth="1"/>
    <col min="12034" max="12034" width="4.46484375" style="1" customWidth="1"/>
    <col min="12035" max="12035" width="10.33203125" style="1" customWidth="1"/>
    <col min="12036" max="12036" width="22.19921875" style="1" customWidth="1"/>
    <col min="12037" max="12037" width="15" style="1" bestFit="1" customWidth="1"/>
    <col min="12038" max="12038" width="8.796875" style="1" customWidth="1"/>
    <col min="12039" max="12039" width="10" style="1" customWidth="1"/>
    <col min="12040" max="12040" width="9.46484375" style="1" customWidth="1"/>
    <col min="12041" max="12042" width="10.1328125" style="1" customWidth="1"/>
    <col min="12043" max="12043" width="15.6640625" style="1" customWidth="1"/>
    <col min="12044" max="12044" width="18" style="1" customWidth="1"/>
    <col min="12045" max="12045" width="15.86328125" style="1" customWidth="1"/>
    <col min="12046" max="12046" width="12.86328125" style="1" customWidth="1"/>
    <col min="12047" max="12288" width="9" style="1"/>
    <col min="12289" max="12289" width="13.796875" style="1" customWidth="1"/>
    <col min="12290" max="12290" width="4.46484375" style="1" customWidth="1"/>
    <col min="12291" max="12291" width="10.33203125" style="1" customWidth="1"/>
    <col min="12292" max="12292" width="22.19921875" style="1" customWidth="1"/>
    <col min="12293" max="12293" width="15" style="1" bestFit="1" customWidth="1"/>
    <col min="12294" max="12294" width="8.796875" style="1" customWidth="1"/>
    <col min="12295" max="12295" width="10" style="1" customWidth="1"/>
    <col min="12296" max="12296" width="9.46484375" style="1" customWidth="1"/>
    <col min="12297" max="12298" width="10.1328125" style="1" customWidth="1"/>
    <col min="12299" max="12299" width="15.6640625" style="1" customWidth="1"/>
    <col min="12300" max="12300" width="18" style="1" customWidth="1"/>
    <col min="12301" max="12301" width="15.86328125" style="1" customWidth="1"/>
    <col min="12302" max="12302" width="12.86328125" style="1" customWidth="1"/>
    <col min="12303" max="12544" width="9" style="1"/>
    <col min="12545" max="12545" width="13.796875" style="1" customWidth="1"/>
    <col min="12546" max="12546" width="4.46484375" style="1" customWidth="1"/>
    <col min="12547" max="12547" width="10.33203125" style="1" customWidth="1"/>
    <col min="12548" max="12548" width="22.19921875" style="1" customWidth="1"/>
    <col min="12549" max="12549" width="15" style="1" bestFit="1" customWidth="1"/>
    <col min="12550" max="12550" width="8.796875" style="1" customWidth="1"/>
    <col min="12551" max="12551" width="10" style="1" customWidth="1"/>
    <col min="12552" max="12552" width="9.46484375" style="1" customWidth="1"/>
    <col min="12553" max="12554" width="10.1328125" style="1" customWidth="1"/>
    <col min="12555" max="12555" width="15.6640625" style="1" customWidth="1"/>
    <col min="12556" max="12556" width="18" style="1" customWidth="1"/>
    <col min="12557" max="12557" width="15.86328125" style="1" customWidth="1"/>
    <col min="12558" max="12558" width="12.86328125" style="1" customWidth="1"/>
    <col min="12559" max="12800" width="9" style="1"/>
    <col min="12801" max="12801" width="13.796875" style="1" customWidth="1"/>
    <col min="12802" max="12802" width="4.46484375" style="1" customWidth="1"/>
    <col min="12803" max="12803" width="10.33203125" style="1" customWidth="1"/>
    <col min="12804" max="12804" width="22.19921875" style="1" customWidth="1"/>
    <col min="12805" max="12805" width="15" style="1" bestFit="1" customWidth="1"/>
    <col min="12806" max="12806" width="8.796875" style="1" customWidth="1"/>
    <col min="12807" max="12807" width="10" style="1" customWidth="1"/>
    <col min="12808" max="12808" width="9.46484375" style="1" customWidth="1"/>
    <col min="12809" max="12810" width="10.1328125" style="1" customWidth="1"/>
    <col min="12811" max="12811" width="15.6640625" style="1" customWidth="1"/>
    <col min="12812" max="12812" width="18" style="1" customWidth="1"/>
    <col min="12813" max="12813" width="15.86328125" style="1" customWidth="1"/>
    <col min="12814" max="12814" width="12.86328125" style="1" customWidth="1"/>
    <col min="12815" max="13056" width="9" style="1"/>
    <col min="13057" max="13057" width="13.796875" style="1" customWidth="1"/>
    <col min="13058" max="13058" width="4.46484375" style="1" customWidth="1"/>
    <col min="13059" max="13059" width="10.33203125" style="1" customWidth="1"/>
    <col min="13060" max="13060" width="22.19921875" style="1" customWidth="1"/>
    <col min="13061" max="13061" width="15" style="1" bestFit="1" customWidth="1"/>
    <col min="13062" max="13062" width="8.796875" style="1" customWidth="1"/>
    <col min="13063" max="13063" width="10" style="1" customWidth="1"/>
    <col min="13064" max="13064" width="9.46484375" style="1" customWidth="1"/>
    <col min="13065" max="13066" width="10.1328125" style="1" customWidth="1"/>
    <col min="13067" max="13067" width="15.6640625" style="1" customWidth="1"/>
    <col min="13068" max="13068" width="18" style="1" customWidth="1"/>
    <col min="13069" max="13069" width="15.86328125" style="1" customWidth="1"/>
    <col min="13070" max="13070" width="12.86328125" style="1" customWidth="1"/>
    <col min="13071" max="13312" width="9" style="1"/>
    <col min="13313" max="13313" width="13.796875" style="1" customWidth="1"/>
    <col min="13314" max="13314" width="4.46484375" style="1" customWidth="1"/>
    <col min="13315" max="13315" width="10.33203125" style="1" customWidth="1"/>
    <col min="13316" max="13316" width="22.19921875" style="1" customWidth="1"/>
    <col min="13317" max="13317" width="15" style="1" bestFit="1" customWidth="1"/>
    <col min="13318" max="13318" width="8.796875" style="1" customWidth="1"/>
    <col min="13319" max="13319" width="10" style="1" customWidth="1"/>
    <col min="13320" max="13320" width="9.46484375" style="1" customWidth="1"/>
    <col min="13321" max="13322" width="10.1328125" style="1" customWidth="1"/>
    <col min="13323" max="13323" width="15.6640625" style="1" customWidth="1"/>
    <col min="13324" max="13324" width="18" style="1" customWidth="1"/>
    <col min="13325" max="13325" width="15.86328125" style="1" customWidth="1"/>
    <col min="13326" max="13326" width="12.86328125" style="1" customWidth="1"/>
    <col min="13327" max="13568" width="9" style="1"/>
    <col min="13569" max="13569" width="13.796875" style="1" customWidth="1"/>
    <col min="13570" max="13570" width="4.46484375" style="1" customWidth="1"/>
    <col min="13571" max="13571" width="10.33203125" style="1" customWidth="1"/>
    <col min="13572" max="13572" width="22.19921875" style="1" customWidth="1"/>
    <col min="13573" max="13573" width="15" style="1" bestFit="1" customWidth="1"/>
    <col min="13574" max="13574" width="8.796875" style="1" customWidth="1"/>
    <col min="13575" max="13575" width="10" style="1" customWidth="1"/>
    <col min="13576" max="13576" width="9.46484375" style="1" customWidth="1"/>
    <col min="13577" max="13578" width="10.1328125" style="1" customWidth="1"/>
    <col min="13579" max="13579" width="15.6640625" style="1" customWidth="1"/>
    <col min="13580" max="13580" width="18" style="1" customWidth="1"/>
    <col min="13581" max="13581" width="15.86328125" style="1" customWidth="1"/>
    <col min="13582" max="13582" width="12.86328125" style="1" customWidth="1"/>
    <col min="13583" max="13824" width="9" style="1"/>
    <col min="13825" max="13825" width="13.796875" style="1" customWidth="1"/>
    <col min="13826" max="13826" width="4.46484375" style="1" customWidth="1"/>
    <col min="13827" max="13827" width="10.33203125" style="1" customWidth="1"/>
    <col min="13828" max="13828" width="22.19921875" style="1" customWidth="1"/>
    <col min="13829" max="13829" width="15" style="1" bestFit="1" customWidth="1"/>
    <col min="13830" max="13830" width="8.796875" style="1" customWidth="1"/>
    <col min="13831" max="13831" width="10" style="1" customWidth="1"/>
    <col min="13832" max="13832" width="9.46484375" style="1" customWidth="1"/>
    <col min="13833" max="13834" width="10.1328125" style="1" customWidth="1"/>
    <col min="13835" max="13835" width="15.6640625" style="1" customWidth="1"/>
    <col min="13836" max="13836" width="18" style="1" customWidth="1"/>
    <col min="13837" max="13837" width="15.86328125" style="1" customWidth="1"/>
    <col min="13838" max="13838" width="12.86328125" style="1" customWidth="1"/>
    <col min="13839" max="14080" width="9" style="1"/>
    <col min="14081" max="14081" width="13.796875" style="1" customWidth="1"/>
    <col min="14082" max="14082" width="4.46484375" style="1" customWidth="1"/>
    <col min="14083" max="14083" width="10.33203125" style="1" customWidth="1"/>
    <col min="14084" max="14084" width="22.19921875" style="1" customWidth="1"/>
    <col min="14085" max="14085" width="15" style="1" bestFit="1" customWidth="1"/>
    <col min="14086" max="14086" width="8.796875" style="1" customWidth="1"/>
    <col min="14087" max="14087" width="10" style="1" customWidth="1"/>
    <col min="14088" max="14088" width="9.46484375" style="1" customWidth="1"/>
    <col min="14089" max="14090" width="10.1328125" style="1" customWidth="1"/>
    <col min="14091" max="14091" width="15.6640625" style="1" customWidth="1"/>
    <col min="14092" max="14092" width="18" style="1" customWidth="1"/>
    <col min="14093" max="14093" width="15.86328125" style="1" customWidth="1"/>
    <col min="14094" max="14094" width="12.86328125" style="1" customWidth="1"/>
    <col min="14095" max="14336" width="9" style="1"/>
    <col min="14337" max="14337" width="13.796875" style="1" customWidth="1"/>
    <col min="14338" max="14338" width="4.46484375" style="1" customWidth="1"/>
    <col min="14339" max="14339" width="10.33203125" style="1" customWidth="1"/>
    <col min="14340" max="14340" width="22.19921875" style="1" customWidth="1"/>
    <col min="14341" max="14341" width="15" style="1" bestFit="1" customWidth="1"/>
    <col min="14342" max="14342" width="8.796875" style="1" customWidth="1"/>
    <col min="14343" max="14343" width="10" style="1" customWidth="1"/>
    <col min="14344" max="14344" width="9.46484375" style="1" customWidth="1"/>
    <col min="14345" max="14346" width="10.1328125" style="1" customWidth="1"/>
    <col min="14347" max="14347" width="15.6640625" style="1" customWidth="1"/>
    <col min="14348" max="14348" width="18" style="1" customWidth="1"/>
    <col min="14349" max="14349" width="15.86328125" style="1" customWidth="1"/>
    <col min="14350" max="14350" width="12.86328125" style="1" customWidth="1"/>
    <col min="14351" max="14592" width="9" style="1"/>
    <col min="14593" max="14593" width="13.796875" style="1" customWidth="1"/>
    <col min="14594" max="14594" width="4.46484375" style="1" customWidth="1"/>
    <col min="14595" max="14595" width="10.33203125" style="1" customWidth="1"/>
    <col min="14596" max="14596" width="22.19921875" style="1" customWidth="1"/>
    <col min="14597" max="14597" width="15" style="1" bestFit="1" customWidth="1"/>
    <col min="14598" max="14598" width="8.796875" style="1" customWidth="1"/>
    <col min="14599" max="14599" width="10" style="1" customWidth="1"/>
    <col min="14600" max="14600" width="9.46484375" style="1" customWidth="1"/>
    <col min="14601" max="14602" width="10.1328125" style="1" customWidth="1"/>
    <col min="14603" max="14603" width="15.6640625" style="1" customWidth="1"/>
    <col min="14604" max="14604" width="18" style="1" customWidth="1"/>
    <col min="14605" max="14605" width="15.86328125" style="1" customWidth="1"/>
    <col min="14606" max="14606" width="12.86328125" style="1" customWidth="1"/>
    <col min="14607" max="14848" width="9" style="1"/>
    <col min="14849" max="14849" width="13.796875" style="1" customWidth="1"/>
    <col min="14850" max="14850" width="4.46484375" style="1" customWidth="1"/>
    <col min="14851" max="14851" width="10.33203125" style="1" customWidth="1"/>
    <col min="14852" max="14852" width="22.19921875" style="1" customWidth="1"/>
    <col min="14853" max="14853" width="15" style="1" bestFit="1" customWidth="1"/>
    <col min="14854" max="14854" width="8.796875" style="1" customWidth="1"/>
    <col min="14855" max="14855" width="10" style="1" customWidth="1"/>
    <col min="14856" max="14856" width="9.46484375" style="1" customWidth="1"/>
    <col min="14857" max="14858" width="10.1328125" style="1" customWidth="1"/>
    <col min="14859" max="14859" width="15.6640625" style="1" customWidth="1"/>
    <col min="14860" max="14860" width="18" style="1" customWidth="1"/>
    <col min="14861" max="14861" width="15.86328125" style="1" customWidth="1"/>
    <col min="14862" max="14862" width="12.86328125" style="1" customWidth="1"/>
    <col min="14863" max="15104" width="9" style="1"/>
    <col min="15105" max="15105" width="13.796875" style="1" customWidth="1"/>
    <col min="15106" max="15106" width="4.46484375" style="1" customWidth="1"/>
    <col min="15107" max="15107" width="10.33203125" style="1" customWidth="1"/>
    <col min="15108" max="15108" width="22.19921875" style="1" customWidth="1"/>
    <col min="15109" max="15109" width="15" style="1" bestFit="1" customWidth="1"/>
    <col min="15110" max="15110" width="8.796875" style="1" customWidth="1"/>
    <col min="15111" max="15111" width="10" style="1" customWidth="1"/>
    <col min="15112" max="15112" width="9.46484375" style="1" customWidth="1"/>
    <col min="15113" max="15114" width="10.1328125" style="1" customWidth="1"/>
    <col min="15115" max="15115" width="15.6640625" style="1" customWidth="1"/>
    <col min="15116" max="15116" width="18" style="1" customWidth="1"/>
    <col min="15117" max="15117" width="15.86328125" style="1" customWidth="1"/>
    <col min="15118" max="15118" width="12.86328125" style="1" customWidth="1"/>
    <col min="15119" max="15360" width="9" style="1"/>
    <col min="15361" max="15361" width="13.796875" style="1" customWidth="1"/>
    <col min="15362" max="15362" width="4.46484375" style="1" customWidth="1"/>
    <col min="15363" max="15363" width="10.33203125" style="1" customWidth="1"/>
    <col min="15364" max="15364" width="22.19921875" style="1" customWidth="1"/>
    <col min="15365" max="15365" width="15" style="1" bestFit="1" customWidth="1"/>
    <col min="15366" max="15366" width="8.796875" style="1" customWidth="1"/>
    <col min="15367" max="15367" width="10" style="1" customWidth="1"/>
    <col min="15368" max="15368" width="9.46484375" style="1" customWidth="1"/>
    <col min="15369" max="15370" width="10.1328125" style="1" customWidth="1"/>
    <col min="15371" max="15371" width="15.6640625" style="1" customWidth="1"/>
    <col min="15372" max="15372" width="18" style="1" customWidth="1"/>
    <col min="15373" max="15373" width="15.86328125" style="1" customWidth="1"/>
    <col min="15374" max="15374" width="12.86328125" style="1" customWidth="1"/>
    <col min="15375" max="15616" width="9" style="1"/>
    <col min="15617" max="15617" width="13.796875" style="1" customWidth="1"/>
    <col min="15618" max="15618" width="4.46484375" style="1" customWidth="1"/>
    <col min="15619" max="15619" width="10.33203125" style="1" customWidth="1"/>
    <col min="15620" max="15620" width="22.19921875" style="1" customWidth="1"/>
    <col min="15621" max="15621" width="15" style="1" bestFit="1" customWidth="1"/>
    <col min="15622" max="15622" width="8.796875" style="1" customWidth="1"/>
    <col min="15623" max="15623" width="10" style="1" customWidth="1"/>
    <col min="15624" max="15624" width="9.46484375" style="1" customWidth="1"/>
    <col min="15625" max="15626" width="10.1328125" style="1" customWidth="1"/>
    <col min="15627" max="15627" width="15.6640625" style="1" customWidth="1"/>
    <col min="15628" max="15628" width="18" style="1" customWidth="1"/>
    <col min="15629" max="15629" width="15.86328125" style="1" customWidth="1"/>
    <col min="15630" max="15630" width="12.86328125" style="1" customWidth="1"/>
    <col min="15631" max="15872" width="9" style="1"/>
    <col min="15873" max="15873" width="13.796875" style="1" customWidth="1"/>
    <col min="15874" max="15874" width="4.46484375" style="1" customWidth="1"/>
    <col min="15875" max="15875" width="10.33203125" style="1" customWidth="1"/>
    <col min="15876" max="15876" width="22.19921875" style="1" customWidth="1"/>
    <col min="15877" max="15877" width="15" style="1" bestFit="1" customWidth="1"/>
    <col min="15878" max="15878" width="8.796875" style="1" customWidth="1"/>
    <col min="15879" max="15879" width="10" style="1" customWidth="1"/>
    <col min="15880" max="15880" width="9.46484375" style="1" customWidth="1"/>
    <col min="15881" max="15882" width="10.1328125" style="1" customWidth="1"/>
    <col min="15883" max="15883" width="15.6640625" style="1" customWidth="1"/>
    <col min="15884" max="15884" width="18" style="1" customWidth="1"/>
    <col min="15885" max="15885" width="15.86328125" style="1" customWidth="1"/>
    <col min="15886" max="15886" width="12.86328125" style="1" customWidth="1"/>
    <col min="15887" max="16128" width="9" style="1"/>
    <col min="16129" max="16129" width="13.796875" style="1" customWidth="1"/>
    <col min="16130" max="16130" width="4.46484375" style="1" customWidth="1"/>
    <col min="16131" max="16131" width="10.33203125" style="1" customWidth="1"/>
    <col min="16132" max="16132" width="22.19921875" style="1" customWidth="1"/>
    <col min="16133" max="16133" width="15" style="1" bestFit="1" customWidth="1"/>
    <col min="16134" max="16134" width="8.796875" style="1" customWidth="1"/>
    <col min="16135" max="16135" width="10" style="1" customWidth="1"/>
    <col min="16136" max="16136" width="9.46484375" style="1" customWidth="1"/>
    <col min="16137" max="16138" width="10.1328125" style="1" customWidth="1"/>
    <col min="16139" max="16139" width="15.6640625" style="1" customWidth="1"/>
    <col min="16140" max="16140" width="18" style="1" customWidth="1"/>
    <col min="16141" max="16141" width="15.86328125" style="1" customWidth="1"/>
    <col min="16142" max="16142" width="12.86328125" style="1" customWidth="1"/>
    <col min="16143" max="16384" width="9" style="1"/>
  </cols>
  <sheetData>
    <row r="1" spans="1:14" ht="46.5" customHeight="1">
      <c r="A1" s="343" t="s">
        <v>166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</row>
    <row r="2" spans="1:14" ht="19.5" customHeight="1">
      <c r="A2" s="110"/>
      <c r="F2" s="111"/>
      <c r="G2" s="111"/>
      <c r="H2" s="111"/>
      <c r="K2" s="111"/>
      <c r="N2" s="112" t="s">
        <v>17</v>
      </c>
    </row>
    <row r="3" spans="1:14" s="113" customFormat="1" ht="36" customHeight="1">
      <c r="A3" s="344" t="s">
        <v>167</v>
      </c>
      <c r="B3" s="346" t="s">
        <v>168</v>
      </c>
      <c r="C3" s="264"/>
      <c r="D3" s="346" t="s">
        <v>169</v>
      </c>
      <c r="E3" s="346" t="s">
        <v>170</v>
      </c>
      <c r="F3" s="348" t="s">
        <v>171</v>
      </c>
      <c r="G3" s="348"/>
      <c r="H3" s="348"/>
      <c r="I3" s="349" t="s">
        <v>172</v>
      </c>
      <c r="J3" s="349" t="s">
        <v>173</v>
      </c>
      <c r="K3" s="349" t="s">
        <v>174</v>
      </c>
      <c r="L3" s="346" t="s">
        <v>175</v>
      </c>
      <c r="M3" s="351" t="s">
        <v>176</v>
      </c>
      <c r="N3" s="351" t="s">
        <v>177</v>
      </c>
    </row>
    <row r="4" spans="1:14" s="113" customFormat="1" ht="36.75" customHeight="1">
      <c r="A4" s="345"/>
      <c r="B4" s="266"/>
      <c r="C4" s="347"/>
      <c r="D4" s="266"/>
      <c r="E4" s="266"/>
      <c r="F4" s="114" t="s">
        <v>16</v>
      </c>
      <c r="G4" s="115" t="s">
        <v>178</v>
      </c>
      <c r="H4" s="115" t="s">
        <v>179</v>
      </c>
      <c r="I4" s="350"/>
      <c r="J4" s="350"/>
      <c r="K4" s="350"/>
      <c r="L4" s="266"/>
      <c r="M4" s="352"/>
      <c r="N4" s="352"/>
    </row>
    <row r="5" spans="1:14" s="122" customFormat="1" ht="24" customHeight="1">
      <c r="A5" s="116" t="s">
        <v>180</v>
      </c>
      <c r="B5" s="339"/>
      <c r="C5" s="340"/>
      <c r="D5" s="117"/>
      <c r="E5" s="118"/>
      <c r="F5" s="119"/>
      <c r="G5" s="119"/>
      <c r="H5" s="119"/>
      <c r="I5" s="120"/>
      <c r="J5" s="120"/>
      <c r="K5" s="121"/>
      <c r="L5" s="118"/>
      <c r="M5" s="118"/>
      <c r="N5" s="118"/>
    </row>
    <row r="6" spans="1:14" s="122" customFormat="1" ht="24" customHeight="1">
      <c r="A6" s="116" t="s">
        <v>181</v>
      </c>
      <c r="B6" s="341"/>
      <c r="C6" s="342"/>
      <c r="D6" s="117"/>
      <c r="E6" s="118"/>
      <c r="F6" s="123"/>
      <c r="G6" s="123"/>
      <c r="H6" s="123"/>
      <c r="I6" s="124"/>
      <c r="J6" s="120"/>
      <c r="K6" s="121"/>
      <c r="L6" s="118"/>
      <c r="M6" s="118"/>
      <c r="N6" s="118"/>
    </row>
    <row r="7" spans="1:14" ht="16.5" customHeight="1">
      <c r="A7" s="125"/>
      <c r="B7" s="126" t="s">
        <v>182</v>
      </c>
      <c r="C7" s="336" t="s">
        <v>183</v>
      </c>
      <c r="D7" s="127" t="s">
        <v>184</v>
      </c>
      <c r="E7" s="335"/>
      <c r="F7" s="128"/>
      <c r="G7" s="128"/>
      <c r="H7" s="128"/>
      <c r="I7" s="129"/>
      <c r="J7" s="335"/>
      <c r="K7" s="130"/>
      <c r="L7" s="131"/>
      <c r="M7" s="335"/>
      <c r="N7" s="335"/>
    </row>
    <row r="8" spans="1:14">
      <c r="A8" s="125"/>
      <c r="B8" s="132"/>
      <c r="C8" s="328"/>
      <c r="D8" s="133" t="s">
        <v>185</v>
      </c>
      <c r="E8" s="332"/>
      <c r="F8" s="134"/>
      <c r="G8" s="134"/>
      <c r="H8" s="134"/>
      <c r="I8" s="135"/>
      <c r="J8" s="332"/>
      <c r="K8" s="136"/>
      <c r="L8" s="137"/>
      <c r="M8" s="332"/>
      <c r="N8" s="332"/>
    </row>
    <row r="9" spans="1:14" ht="42.75" customHeight="1">
      <c r="A9" s="125"/>
      <c r="B9" s="132"/>
      <c r="C9" s="328"/>
      <c r="D9" s="138" t="s">
        <v>186</v>
      </c>
      <c r="E9" s="332"/>
      <c r="F9" s="139" t="s">
        <v>187</v>
      </c>
      <c r="G9" s="140"/>
      <c r="H9" s="140"/>
      <c r="I9" s="135"/>
      <c r="J9" s="332"/>
      <c r="K9" s="141"/>
      <c r="L9" s="137"/>
      <c r="M9" s="332"/>
      <c r="N9" s="332"/>
    </row>
    <row r="10" spans="1:14" ht="16.5" customHeight="1">
      <c r="A10" s="125"/>
      <c r="B10" s="126" t="s">
        <v>188</v>
      </c>
      <c r="C10" s="336" t="s">
        <v>189</v>
      </c>
      <c r="D10" s="131" t="s">
        <v>184</v>
      </c>
      <c r="E10" s="335"/>
      <c r="F10" s="134"/>
      <c r="G10" s="134"/>
      <c r="H10" s="134"/>
      <c r="I10" s="129"/>
      <c r="J10" s="335"/>
      <c r="K10" s="136"/>
      <c r="L10" s="142"/>
      <c r="M10" s="335"/>
      <c r="N10" s="335"/>
    </row>
    <row r="11" spans="1:14">
      <c r="A11" s="125"/>
      <c r="B11" s="132"/>
      <c r="C11" s="328"/>
      <c r="D11" s="133" t="s">
        <v>185</v>
      </c>
      <c r="E11" s="332"/>
      <c r="F11" s="134"/>
      <c r="G11" s="134"/>
      <c r="H11" s="134"/>
      <c r="I11" s="135"/>
      <c r="J11" s="332"/>
      <c r="K11" s="136"/>
      <c r="L11" s="143"/>
      <c r="M11" s="332"/>
      <c r="N11" s="332"/>
    </row>
    <row r="12" spans="1:14" ht="52.5" customHeight="1">
      <c r="A12" s="125"/>
      <c r="B12" s="144"/>
      <c r="C12" s="328"/>
      <c r="D12" s="138" t="s">
        <v>186</v>
      </c>
      <c r="E12" s="332"/>
      <c r="F12" s="134"/>
      <c r="G12" s="145" t="s">
        <v>187</v>
      </c>
      <c r="H12" s="134"/>
      <c r="I12" s="135"/>
      <c r="J12" s="332"/>
      <c r="K12" s="136"/>
      <c r="L12" s="137"/>
      <c r="M12" s="332"/>
      <c r="N12" s="332"/>
    </row>
    <row r="13" spans="1:14" ht="16.5" customHeight="1">
      <c r="A13" s="125"/>
      <c r="B13" s="146" t="s">
        <v>190</v>
      </c>
      <c r="C13" s="336" t="s">
        <v>191</v>
      </c>
      <c r="D13" s="147" t="s">
        <v>184</v>
      </c>
      <c r="E13" s="338"/>
      <c r="F13" s="128"/>
      <c r="G13" s="128"/>
      <c r="H13" s="128"/>
      <c r="I13" s="129"/>
      <c r="J13" s="338"/>
      <c r="K13" s="130"/>
      <c r="L13" s="148"/>
      <c r="M13" s="338"/>
      <c r="N13" s="338"/>
    </row>
    <row r="14" spans="1:14">
      <c r="A14" s="125"/>
      <c r="B14" s="132"/>
      <c r="C14" s="328"/>
      <c r="D14" s="149" t="s">
        <v>185</v>
      </c>
      <c r="E14" s="332"/>
      <c r="F14" s="134"/>
      <c r="G14" s="134"/>
      <c r="H14" s="134"/>
      <c r="I14" s="135"/>
      <c r="J14" s="332"/>
      <c r="K14" s="136"/>
      <c r="L14" s="137"/>
      <c r="M14" s="332"/>
      <c r="N14" s="332"/>
    </row>
    <row r="15" spans="1:14" ht="45.75" customHeight="1">
      <c r="A15" s="125"/>
      <c r="B15" s="150"/>
      <c r="C15" s="337"/>
      <c r="D15" s="151" t="s">
        <v>186</v>
      </c>
      <c r="E15" s="333"/>
      <c r="F15" s="134"/>
      <c r="G15" s="134"/>
      <c r="H15" s="134"/>
      <c r="I15" s="152"/>
      <c r="J15" s="333"/>
      <c r="K15" s="136"/>
      <c r="L15" s="153"/>
      <c r="M15" s="333"/>
      <c r="N15" s="333"/>
    </row>
    <row r="16" spans="1:14">
      <c r="A16" s="125"/>
      <c r="B16" s="154" t="s">
        <v>192</v>
      </c>
      <c r="C16" s="328" t="s">
        <v>193</v>
      </c>
      <c r="D16" s="155" t="s">
        <v>184</v>
      </c>
      <c r="E16" s="331"/>
      <c r="F16" s="128"/>
      <c r="G16" s="128"/>
      <c r="H16" s="128"/>
      <c r="I16" s="135"/>
      <c r="J16" s="331"/>
      <c r="K16" s="130"/>
      <c r="L16" s="156"/>
      <c r="M16" s="331"/>
      <c r="N16" s="331"/>
    </row>
    <row r="17" spans="1:14">
      <c r="A17" s="125"/>
      <c r="B17" s="132"/>
      <c r="C17" s="329"/>
      <c r="D17" s="133" t="s">
        <v>185</v>
      </c>
      <c r="E17" s="332"/>
      <c r="F17" s="134"/>
      <c r="G17" s="134"/>
      <c r="H17" s="134"/>
      <c r="I17" s="135"/>
      <c r="J17" s="332"/>
      <c r="K17" s="136"/>
      <c r="L17" s="137"/>
      <c r="M17" s="332"/>
      <c r="N17" s="332"/>
    </row>
    <row r="18" spans="1:14" s="159" customFormat="1" ht="74.25" customHeight="1">
      <c r="A18" s="157"/>
      <c r="B18" s="150"/>
      <c r="C18" s="330"/>
      <c r="D18" s="158" t="s">
        <v>186</v>
      </c>
      <c r="E18" s="333"/>
      <c r="F18" s="140"/>
      <c r="G18" s="140"/>
      <c r="H18" s="140"/>
      <c r="I18" s="152"/>
      <c r="J18" s="333"/>
      <c r="K18" s="141"/>
      <c r="L18" s="153"/>
      <c r="M18" s="333"/>
      <c r="N18" s="333"/>
    </row>
    <row r="19" spans="1:14" s="160" customFormat="1" ht="19.149999999999999">
      <c r="A19" s="327" t="s">
        <v>194</v>
      </c>
      <c r="B19" s="334"/>
      <c r="C19" s="334"/>
      <c r="D19" s="334"/>
      <c r="E19" s="334"/>
      <c r="F19" s="334"/>
      <c r="G19" s="334"/>
      <c r="H19" s="334"/>
      <c r="I19" s="334"/>
      <c r="J19" s="334"/>
      <c r="K19" s="334"/>
      <c r="L19" s="334"/>
      <c r="M19" s="334"/>
      <c r="N19" s="334"/>
    </row>
    <row r="20" spans="1:14" s="160" customFormat="1" ht="19.149999999999999">
      <c r="A20" s="327" t="s">
        <v>195</v>
      </c>
      <c r="B20" s="245"/>
      <c r="C20" s="245"/>
      <c r="D20" s="245"/>
      <c r="E20" s="245"/>
      <c r="F20" s="245"/>
      <c r="G20" s="245"/>
      <c r="H20" s="245"/>
      <c r="I20" s="245"/>
      <c r="J20" s="245"/>
      <c r="K20" s="245"/>
      <c r="L20" s="245"/>
      <c r="M20" s="245"/>
      <c r="N20" s="245"/>
    </row>
    <row r="21" spans="1:14" s="160" customFormat="1" ht="19.149999999999999">
      <c r="A21" s="161" t="s">
        <v>196</v>
      </c>
      <c r="B21" s="161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</row>
    <row r="22" spans="1:14" ht="19.149999999999999">
      <c r="A22" s="327" t="s">
        <v>197</v>
      </c>
      <c r="B22" s="327"/>
      <c r="C22" s="327"/>
      <c r="D22" s="327"/>
      <c r="E22" s="327"/>
      <c r="F22" s="327"/>
      <c r="G22" s="327"/>
      <c r="H22" s="327"/>
      <c r="I22" s="327"/>
      <c r="J22" s="327"/>
      <c r="K22" s="327"/>
      <c r="L22" s="327"/>
      <c r="M22" s="327"/>
      <c r="N22" s="327"/>
    </row>
    <row r="23" spans="1:14" ht="19.149999999999999">
      <c r="A23" s="327" t="s">
        <v>198</v>
      </c>
      <c r="B23" s="245"/>
      <c r="C23" s="245"/>
      <c r="D23" s="245"/>
      <c r="E23" s="245"/>
      <c r="F23" s="245"/>
      <c r="G23" s="245"/>
      <c r="H23" s="245"/>
      <c r="I23" s="245"/>
      <c r="J23" s="162"/>
      <c r="K23" s="162"/>
      <c r="L23" s="162"/>
      <c r="M23" s="162"/>
      <c r="N23" s="162"/>
    </row>
    <row r="24" spans="1:14">
      <c r="F24" s="163"/>
      <c r="G24" s="163"/>
      <c r="H24" s="163"/>
    </row>
  </sheetData>
  <mergeCells count="38">
    <mergeCell ref="A1:N1"/>
    <mergeCell ref="A3:A4"/>
    <mergeCell ref="B3:C4"/>
    <mergeCell ref="D3:D4"/>
    <mergeCell ref="E3:E4"/>
    <mergeCell ref="F3:H3"/>
    <mergeCell ref="I3:I4"/>
    <mergeCell ref="J3:J4"/>
    <mergeCell ref="K3:K4"/>
    <mergeCell ref="L3:L4"/>
    <mergeCell ref="M3:M4"/>
    <mergeCell ref="N3:N4"/>
    <mergeCell ref="B5:C5"/>
    <mergeCell ref="B6:C6"/>
    <mergeCell ref="C7:C9"/>
    <mergeCell ref="E7:E9"/>
    <mergeCell ref="J7:J9"/>
    <mergeCell ref="M7:M9"/>
    <mergeCell ref="N7:N9"/>
    <mergeCell ref="C13:C15"/>
    <mergeCell ref="E13:E15"/>
    <mergeCell ref="J13:J15"/>
    <mergeCell ref="M13:M15"/>
    <mergeCell ref="N13:N15"/>
    <mergeCell ref="C10:C12"/>
    <mergeCell ref="E10:E12"/>
    <mergeCell ref="J10:J12"/>
    <mergeCell ref="M10:M12"/>
    <mergeCell ref="N10:N12"/>
    <mergeCell ref="A20:N20"/>
    <mergeCell ref="A22:N22"/>
    <mergeCell ref="A23:I23"/>
    <mergeCell ref="C16:C18"/>
    <mergeCell ref="E16:E18"/>
    <mergeCell ref="J16:J18"/>
    <mergeCell ref="M16:M18"/>
    <mergeCell ref="N16:N18"/>
    <mergeCell ref="A19:N19"/>
  </mergeCells>
  <phoneticPr fontId="6" type="noConversion"/>
  <printOptions horizontalCentered="1"/>
  <pageMargins left="0.35433070866141736" right="0.35433070866141736" top="0.43307086614173229" bottom="0.31496062992125984" header="0.23622047244094491" footer="0.19685039370078741"/>
  <pageSetup paperSize="9" scale="79" fitToHeight="0" orientation="landscape" blackAndWhite="1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32"/>
  <sheetViews>
    <sheetView workbookViewId="0">
      <pane xSplit="1" ySplit="5" topLeftCell="B6" activePane="bottomRight" state="frozen"/>
      <selection activeCell="A13" sqref="A13:P15"/>
      <selection pane="topRight" activeCell="A13" sqref="A13:P15"/>
      <selection pane="bottomLeft" activeCell="A13" sqref="A13:P15"/>
      <selection pane="bottomRight" sqref="A1:AC1"/>
    </sheetView>
  </sheetViews>
  <sheetFormatPr defaultColWidth="8.86328125" defaultRowHeight="16.149999999999999"/>
  <cols>
    <col min="1" max="1" width="18.19921875" style="184" customWidth="1"/>
    <col min="2" max="25" width="4.33203125" style="164" customWidth="1"/>
    <col min="26" max="26" width="12.796875" style="169" customWidth="1"/>
    <col min="27" max="27" width="10.46484375" style="164" bestFit="1" customWidth="1"/>
    <col min="28" max="28" width="15.33203125" style="164" bestFit="1" customWidth="1"/>
    <col min="29" max="29" width="12.86328125" style="164" bestFit="1" customWidth="1"/>
    <col min="30" max="16384" width="8.86328125" style="164"/>
  </cols>
  <sheetData>
    <row r="1" spans="1:29" ht="32" customHeight="1">
      <c r="A1" s="357" t="s">
        <v>224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Z1" s="358"/>
      <c r="AA1" s="358"/>
      <c r="AB1" s="358"/>
      <c r="AC1" s="358"/>
    </row>
    <row r="2" spans="1:29" ht="25.15">
      <c r="A2" s="165"/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6"/>
      <c r="AB2" s="166"/>
      <c r="AC2" s="165"/>
    </row>
    <row r="3" spans="1:29" ht="23.45" customHeight="1">
      <c r="A3" s="167" t="s">
        <v>199</v>
      </c>
      <c r="B3" s="168"/>
      <c r="C3" s="168"/>
      <c r="D3" s="168"/>
      <c r="E3" s="168"/>
      <c r="F3" s="168"/>
      <c r="G3" s="168"/>
      <c r="H3" s="168"/>
      <c r="I3" s="168"/>
      <c r="J3" s="168"/>
      <c r="L3" s="166"/>
      <c r="V3" s="166"/>
      <c r="AA3" s="166" t="s">
        <v>200</v>
      </c>
    </row>
    <row r="4" spans="1:29" s="170" customFormat="1">
      <c r="A4" s="359" t="s">
        <v>201</v>
      </c>
      <c r="B4" s="360" t="s">
        <v>202</v>
      </c>
      <c r="C4" s="360"/>
      <c r="D4" s="360"/>
      <c r="E4" s="360"/>
      <c r="F4" s="360"/>
      <c r="G4" s="360"/>
      <c r="H4" s="360"/>
      <c r="I4" s="360"/>
      <c r="J4" s="360"/>
      <c r="K4" s="360"/>
      <c r="L4" s="360"/>
      <c r="M4" s="360"/>
      <c r="N4" s="360" t="s">
        <v>203</v>
      </c>
      <c r="O4" s="360"/>
      <c r="P4" s="360"/>
      <c r="Q4" s="360"/>
      <c r="R4" s="360"/>
      <c r="S4" s="360"/>
      <c r="T4" s="360"/>
      <c r="U4" s="360"/>
      <c r="V4" s="360"/>
      <c r="W4" s="360"/>
      <c r="X4" s="360"/>
      <c r="Y4" s="360"/>
      <c r="Z4" s="361" t="s">
        <v>204</v>
      </c>
      <c r="AA4" s="362" t="s">
        <v>205</v>
      </c>
      <c r="AB4" s="364" t="s">
        <v>206</v>
      </c>
      <c r="AC4" s="364" t="s">
        <v>207</v>
      </c>
    </row>
    <row r="5" spans="1:29" s="172" customFormat="1">
      <c r="A5" s="359"/>
      <c r="B5" s="171">
        <v>1</v>
      </c>
      <c r="C5" s="171">
        <v>2</v>
      </c>
      <c r="D5" s="171">
        <v>3</v>
      </c>
      <c r="E5" s="171">
        <v>4</v>
      </c>
      <c r="F5" s="171">
        <v>5</v>
      </c>
      <c r="G5" s="171">
        <v>6</v>
      </c>
      <c r="H5" s="171">
        <v>7</v>
      </c>
      <c r="I5" s="171">
        <v>8</v>
      </c>
      <c r="J5" s="171">
        <v>9</v>
      </c>
      <c r="K5" s="171">
        <v>10</v>
      </c>
      <c r="L5" s="171">
        <v>11</v>
      </c>
      <c r="M5" s="171">
        <v>12</v>
      </c>
      <c r="N5" s="171">
        <v>1</v>
      </c>
      <c r="O5" s="171">
        <v>2</v>
      </c>
      <c r="P5" s="171">
        <v>3</v>
      </c>
      <c r="Q5" s="171">
        <v>4</v>
      </c>
      <c r="R5" s="171">
        <v>5</v>
      </c>
      <c r="S5" s="171">
        <v>6</v>
      </c>
      <c r="T5" s="171">
        <v>7</v>
      </c>
      <c r="U5" s="171">
        <v>8</v>
      </c>
      <c r="V5" s="171">
        <v>9</v>
      </c>
      <c r="W5" s="171">
        <v>10</v>
      </c>
      <c r="X5" s="171">
        <v>11</v>
      </c>
      <c r="Y5" s="171">
        <v>12</v>
      </c>
      <c r="Z5" s="361"/>
      <c r="AA5" s="363"/>
      <c r="AB5" s="365"/>
      <c r="AC5" s="365"/>
    </row>
    <row r="6" spans="1:29" s="172" customFormat="1">
      <c r="A6" s="173" t="s">
        <v>208</v>
      </c>
      <c r="B6" s="171"/>
      <c r="C6" s="171"/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4">
        <f>SUM(Z7:Z19)</f>
        <v>9000000</v>
      </c>
      <c r="AA6" s="171"/>
      <c r="AB6" s="171"/>
      <c r="AC6" s="171"/>
    </row>
    <row r="7" spans="1:29" ht="32.25">
      <c r="A7" s="175" t="s">
        <v>209</v>
      </c>
      <c r="B7" s="176"/>
      <c r="C7" s="176"/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7"/>
      <c r="AA7" s="175"/>
      <c r="AB7" s="175"/>
      <c r="AC7" s="175"/>
    </row>
    <row r="8" spans="1:29">
      <c r="A8" s="175" t="s">
        <v>210</v>
      </c>
      <c r="B8" s="176"/>
      <c r="C8" s="176"/>
      <c r="D8" s="176"/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7">
        <v>500000</v>
      </c>
      <c r="AA8" s="175"/>
      <c r="AB8" s="175"/>
      <c r="AC8" s="175"/>
    </row>
    <row r="9" spans="1:29">
      <c r="A9" s="175" t="s">
        <v>211</v>
      </c>
      <c r="B9" s="176"/>
      <c r="C9" s="176"/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7"/>
      <c r="AA9" s="175"/>
      <c r="AB9" s="175"/>
      <c r="AC9" s="175"/>
    </row>
    <row r="10" spans="1:29">
      <c r="A10" s="175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7"/>
      <c r="AA10" s="175"/>
      <c r="AB10" s="175"/>
      <c r="AC10" s="175"/>
    </row>
    <row r="11" spans="1:29" ht="48.4">
      <c r="A11" s="175" t="s">
        <v>212</v>
      </c>
      <c r="B11" s="176"/>
      <c r="C11" s="176"/>
      <c r="D11" s="176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7">
        <v>1000000</v>
      </c>
      <c r="AA11" s="175"/>
      <c r="AB11" s="175"/>
      <c r="AC11" s="175"/>
    </row>
    <row r="12" spans="1:29">
      <c r="A12" s="175"/>
      <c r="B12" s="176"/>
      <c r="C12" s="176"/>
      <c r="D12" s="176"/>
      <c r="E12" s="176"/>
      <c r="F12" s="176"/>
      <c r="G12" s="176"/>
      <c r="H12" s="176"/>
      <c r="I12" s="176"/>
      <c r="J12" s="176"/>
      <c r="K12" s="176"/>
      <c r="L12" s="176"/>
      <c r="M12" s="176"/>
      <c r="N12" s="176"/>
      <c r="O12" s="176"/>
      <c r="P12" s="176"/>
      <c r="Q12" s="176"/>
      <c r="R12" s="176"/>
      <c r="S12" s="176"/>
      <c r="T12" s="176"/>
      <c r="U12" s="176"/>
      <c r="V12" s="176"/>
      <c r="W12" s="176"/>
      <c r="X12" s="176"/>
      <c r="Y12" s="176"/>
      <c r="Z12" s="177"/>
      <c r="AA12" s="175"/>
      <c r="AB12" s="175"/>
      <c r="AC12" s="175"/>
    </row>
    <row r="13" spans="1:29">
      <c r="A13" s="175" t="s">
        <v>213</v>
      </c>
      <c r="B13" s="176"/>
      <c r="C13" s="176"/>
      <c r="D13" s="176"/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6"/>
      <c r="R13" s="176"/>
      <c r="S13" s="176"/>
      <c r="T13" s="176"/>
      <c r="U13" s="176"/>
      <c r="V13" s="176"/>
      <c r="W13" s="176"/>
      <c r="X13" s="176"/>
      <c r="Y13" s="176"/>
      <c r="Z13" s="177"/>
      <c r="AA13" s="175"/>
      <c r="AB13" s="175"/>
      <c r="AC13" s="175"/>
    </row>
    <row r="14" spans="1:29">
      <c r="A14" s="175" t="s">
        <v>214</v>
      </c>
      <c r="B14" s="176"/>
      <c r="C14" s="176"/>
      <c r="D14" s="176"/>
      <c r="E14" s="176"/>
      <c r="F14" s="176"/>
      <c r="G14" s="176"/>
      <c r="H14" s="176"/>
      <c r="I14" s="176"/>
      <c r="J14" s="176"/>
      <c r="K14" s="176"/>
      <c r="L14" s="176"/>
      <c r="M14" s="176"/>
      <c r="N14" s="176"/>
      <c r="O14" s="176"/>
      <c r="P14" s="176"/>
      <c r="Q14" s="176"/>
      <c r="R14" s="176"/>
      <c r="S14" s="176"/>
      <c r="T14" s="176"/>
      <c r="U14" s="176"/>
      <c r="V14" s="176"/>
      <c r="W14" s="176"/>
      <c r="X14" s="176"/>
      <c r="Y14" s="176"/>
      <c r="Z14" s="177"/>
      <c r="AA14" s="175"/>
      <c r="AB14" s="175"/>
      <c r="AC14" s="175"/>
    </row>
    <row r="15" spans="1:29">
      <c r="A15" s="175" t="s">
        <v>215</v>
      </c>
      <c r="B15" s="176"/>
      <c r="C15" s="176"/>
      <c r="D15" s="176"/>
      <c r="E15" s="176"/>
      <c r="F15" s="176"/>
      <c r="G15" s="176"/>
      <c r="H15" s="176"/>
      <c r="I15" s="176"/>
      <c r="J15" s="176"/>
      <c r="K15" s="176"/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7">
        <v>3000000</v>
      </c>
      <c r="AA15" s="175"/>
      <c r="AB15" s="175"/>
      <c r="AC15" s="175"/>
    </row>
    <row r="16" spans="1:29">
      <c r="A16" s="175" t="s">
        <v>216</v>
      </c>
      <c r="B16" s="176"/>
      <c r="C16" s="176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7">
        <v>4000000</v>
      </c>
      <c r="AA16" s="175"/>
      <c r="AB16" s="175"/>
      <c r="AC16" s="175"/>
    </row>
    <row r="17" spans="1:29">
      <c r="A17" s="175" t="s">
        <v>217</v>
      </c>
      <c r="B17" s="176"/>
      <c r="C17" s="176"/>
      <c r="D17" s="176"/>
      <c r="E17" s="176"/>
      <c r="F17" s="176"/>
      <c r="G17" s="176"/>
      <c r="H17" s="176"/>
      <c r="I17" s="176"/>
      <c r="J17" s="176"/>
      <c r="K17" s="176"/>
      <c r="L17" s="176"/>
      <c r="M17" s="176"/>
      <c r="N17" s="176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7">
        <v>500000</v>
      </c>
      <c r="AA17" s="175"/>
      <c r="AB17" s="175"/>
      <c r="AC17" s="175"/>
    </row>
    <row r="18" spans="1:29">
      <c r="A18" s="175"/>
      <c r="B18" s="176"/>
      <c r="C18" s="176"/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76"/>
      <c r="O18" s="176"/>
      <c r="P18" s="176"/>
      <c r="Q18" s="176"/>
      <c r="R18" s="176"/>
      <c r="S18" s="176"/>
      <c r="T18" s="176"/>
      <c r="U18" s="176"/>
      <c r="V18" s="176"/>
      <c r="W18" s="176"/>
      <c r="X18" s="176"/>
      <c r="Y18" s="176"/>
      <c r="Z18" s="177"/>
      <c r="AA18" s="175"/>
      <c r="AB18" s="175"/>
      <c r="AC18" s="175"/>
    </row>
    <row r="19" spans="1:29" ht="16.5" thickBot="1">
      <c r="A19" s="178"/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80"/>
      <c r="AA19" s="178"/>
      <c r="AB19" s="178"/>
      <c r="AC19" s="178"/>
    </row>
    <row r="20" spans="1:29">
      <c r="A20" s="173" t="s">
        <v>208</v>
      </c>
      <c r="B20" s="181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2">
        <f>SUM(Z21:Z22)</f>
        <v>9000000</v>
      </c>
      <c r="AA20" s="183"/>
      <c r="AB20" s="183"/>
      <c r="AC20" s="183"/>
    </row>
    <row r="21" spans="1:29" ht="16.5" customHeight="1">
      <c r="A21" s="353" t="s">
        <v>218</v>
      </c>
      <c r="B21" s="354"/>
      <c r="C21" s="354"/>
      <c r="D21" s="354"/>
      <c r="E21" s="354"/>
      <c r="F21" s="354"/>
      <c r="G21" s="354"/>
      <c r="H21" s="354"/>
      <c r="I21" s="354"/>
      <c r="J21" s="354"/>
      <c r="K21" s="354"/>
      <c r="L21" s="354"/>
      <c r="M21" s="354"/>
      <c r="N21" s="354"/>
      <c r="O21" s="354"/>
      <c r="P21" s="354"/>
      <c r="Q21" s="354"/>
      <c r="R21" s="354"/>
      <c r="S21" s="354"/>
      <c r="T21" s="354"/>
      <c r="U21" s="354"/>
      <c r="V21" s="354"/>
      <c r="W21" s="354"/>
      <c r="X21" s="354"/>
      <c r="Y21" s="355"/>
      <c r="Z21" s="177">
        <v>8500000</v>
      </c>
      <c r="AA21" s="175"/>
      <c r="AB21" s="175"/>
      <c r="AC21" s="175"/>
    </row>
    <row r="22" spans="1:29">
      <c r="A22" s="353" t="s">
        <v>219</v>
      </c>
      <c r="B22" s="354"/>
      <c r="C22" s="354"/>
      <c r="D22" s="354"/>
      <c r="E22" s="354"/>
      <c r="F22" s="354"/>
      <c r="G22" s="354"/>
      <c r="H22" s="354"/>
      <c r="I22" s="354"/>
      <c r="J22" s="354"/>
      <c r="K22" s="354"/>
      <c r="L22" s="354"/>
      <c r="M22" s="354"/>
      <c r="N22" s="354"/>
      <c r="O22" s="354"/>
      <c r="P22" s="354"/>
      <c r="Q22" s="354"/>
      <c r="R22" s="354"/>
      <c r="S22" s="354"/>
      <c r="T22" s="354"/>
      <c r="U22" s="354"/>
      <c r="V22" s="354"/>
      <c r="W22" s="354"/>
      <c r="X22" s="354"/>
      <c r="Y22" s="355"/>
      <c r="Z22" s="177">
        <v>500000</v>
      </c>
      <c r="AA22" s="175"/>
      <c r="AB22" s="175"/>
      <c r="AC22" s="175"/>
    </row>
    <row r="23" spans="1:29">
      <c r="A23" s="164" t="s">
        <v>220</v>
      </c>
    </row>
    <row r="24" spans="1:29">
      <c r="A24" s="164" t="s">
        <v>221</v>
      </c>
    </row>
    <row r="25" spans="1:29">
      <c r="A25" s="164" t="s">
        <v>222</v>
      </c>
    </row>
    <row r="26" spans="1:29">
      <c r="A26" s="164" t="s">
        <v>223</v>
      </c>
    </row>
    <row r="27" spans="1:29">
      <c r="A27" s="31" t="s">
        <v>225</v>
      </c>
    </row>
    <row r="32" spans="1:29">
      <c r="A32" s="356"/>
      <c r="B32" s="356"/>
    </row>
  </sheetData>
  <mergeCells count="11">
    <mergeCell ref="A21:Y21"/>
    <mergeCell ref="A22:Y22"/>
    <mergeCell ref="A32:B32"/>
    <mergeCell ref="A1:AC1"/>
    <mergeCell ref="A4:A5"/>
    <mergeCell ref="B4:M4"/>
    <mergeCell ref="N4:Y4"/>
    <mergeCell ref="Z4:Z5"/>
    <mergeCell ref="AA4:AA5"/>
    <mergeCell ref="AB4:AB5"/>
    <mergeCell ref="AC4:AC5"/>
  </mergeCells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32"/>
  <sheetViews>
    <sheetView tabSelected="1" workbookViewId="0">
      <pane xSplit="1" ySplit="5" topLeftCell="B6" activePane="bottomRight" state="frozen"/>
      <selection activeCell="E8" sqref="E8"/>
      <selection pane="topRight" activeCell="E8" sqref="E8"/>
      <selection pane="bottomLeft" activeCell="E8" sqref="E8"/>
      <selection pane="bottomRight" activeCell="AA29" sqref="AA29"/>
    </sheetView>
  </sheetViews>
  <sheetFormatPr defaultColWidth="8.86328125" defaultRowHeight="16.149999999999999"/>
  <cols>
    <col min="1" max="1" width="26.6640625" style="184" customWidth="1"/>
    <col min="2" max="25" width="4.59765625" style="164" customWidth="1"/>
    <col min="26" max="26" width="12.796875" style="169" customWidth="1"/>
    <col min="27" max="27" width="10.46484375" style="164" bestFit="1" customWidth="1"/>
    <col min="28" max="28" width="15.33203125" style="164" customWidth="1"/>
    <col min="29" max="29" width="12.86328125" style="164" customWidth="1"/>
    <col min="30" max="16384" width="8.86328125" style="164"/>
  </cols>
  <sheetData>
    <row r="1" spans="1:29" ht="32" customHeight="1">
      <c r="A1" s="358" t="s">
        <v>224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Z1" s="358"/>
      <c r="AA1" s="358"/>
      <c r="AB1" s="358"/>
      <c r="AC1" s="358"/>
    </row>
    <row r="2" spans="1:29" ht="25.15">
      <c r="A2" s="165"/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6"/>
      <c r="AB2" s="165"/>
      <c r="AC2" s="165"/>
    </row>
    <row r="3" spans="1:29" ht="23.45" customHeight="1">
      <c r="A3" s="167" t="s">
        <v>199</v>
      </c>
      <c r="B3" s="240"/>
      <c r="C3" s="240"/>
      <c r="D3" s="240"/>
      <c r="E3" s="240"/>
      <c r="F3" s="240"/>
      <c r="G3" s="240"/>
      <c r="H3" s="240"/>
      <c r="I3" s="240"/>
      <c r="J3" s="240"/>
      <c r="K3" s="176"/>
      <c r="L3" s="240"/>
      <c r="M3" s="176"/>
      <c r="N3" s="176"/>
      <c r="O3" s="176"/>
      <c r="P3" s="176"/>
      <c r="Q3" s="176"/>
      <c r="R3" s="176"/>
      <c r="S3" s="176"/>
      <c r="T3" s="176"/>
      <c r="U3" s="176"/>
      <c r="V3" s="176"/>
      <c r="Y3" s="166"/>
      <c r="Z3" s="166"/>
      <c r="AA3" s="166" t="s">
        <v>289</v>
      </c>
    </row>
    <row r="4" spans="1:29" s="170" customFormat="1" ht="16.25" customHeight="1">
      <c r="A4" s="366" t="s">
        <v>201</v>
      </c>
      <c r="B4" s="360" t="s">
        <v>283</v>
      </c>
      <c r="C4" s="360"/>
      <c r="D4" s="360"/>
      <c r="E4" s="360"/>
      <c r="F4" s="360"/>
      <c r="G4" s="360"/>
      <c r="H4" s="360"/>
      <c r="I4" s="360"/>
      <c r="J4" s="360"/>
      <c r="K4" s="360"/>
      <c r="L4" s="360"/>
      <c r="M4" s="360"/>
      <c r="N4" s="360" t="s">
        <v>284</v>
      </c>
      <c r="O4" s="360"/>
      <c r="P4" s="360"/>
      <c r="Q4" s="360"/>
      <c r="R4" s="360"/>
      <c r="S4" s="360"/>
      <c r="T4" s="360"/>
      <c r="U4" s="360"/>
      <c r="V4" s="360"/>
      <c r="W4" s="367"/>
      <c r="X4" s="360"/>
      <c r="Y4" s="360"/>
      <c r="Z4" s="361" t="s">
        <v>204</v>
      </c>
      <c r="AA4" s="362" t="s">
        <v>205</v>
      </c>
      <c r="AB4" s="364" t="s">
        <v>206</v>
      </c>
      <c r="AC4" s="364" t="s">
        <v>207</v>
      </c>
    </row>
    <row r="5" spans="1:29" s="172" customFormat="1">
      <c r="A5" s="359"/>
      <c r="B5" s="239">
        <v>1</v>
      </c>
      <c r="C5" s="239">
        <v>2</v>
      </c>
      <c r="D5" s="239">
        <v>3</v>
      </c>
      <c r="E5" s="239">
        <v>4</v>
      </c>
      <c r="F5" s="239">
        <v>5</v>
      </c>
      <c r="G5" s="239">
        <v>6</v>
      </c>
      <c r="H5" s="239">
        <v>7</v>
      </c>
      <c r="I5" s="239">
        <v>8</v>
      </c>
      <c r="J5" s="239">
        <v>9</v>
      </c>
      <c r="K5" s="239">
        <v>10</v>
      </c>
      <c r="L5" s="239">
        <v>11</v>
      </c>
      <c r="M5" s="239">
        <v>12</v>
      </c>
      <c r="N5" s="239">
        <v>1</v>
      </c>
      <c r="O5" s="239">
        <v>2</v>
      </c>
      <c r="P5" s="239">
        <v>3</v>
      </c>
      <c r="Q5" s="239">
        <v>4</v>
      </c>
      <c r="R5" s="239">
        <v>5</v>
      </c>
      <c r="S5" s="239">
        <v>6</v>
      </c>
      <c r="T5" s="239">
        <v>7</v>
      </c>
      <c r="U5" s="239">
        <v>8</v>
      </c>
      <c r="V5" s="239">
        <v>9</v>
      </c>
      <c r="W5" s="171">
        <v>10</v>
      </c>
      <c r="X5" s="171">
        <v>11</v>
      </c>
      <c r="Y5" s="171">
        <v>12</v>
      </c>
      <c r="Z5" s="361"/>
      <c r="AA5" s="363"/>
      <c r="AB5" s="365"/>
      <c r="AC5" s="365"/>
    </row>
    <row r="6" spans="1:29" s="172" customFormat="1">
      <c r="A6" s="173" t="s">
        <v>208</v>
      </c>
      <c r="B6" s="171"/>
      <c r="C6" s="171"/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4">
        <f>SUM(Z7:Z19)</f>
        <v>1000000</v>
      </c>
      <c r="AA6" s="171"/>
      <c r="AB6" s="171"/>
      <c r="AC6" s="171"/>
    </row>
    <row r="7" spans="1:29">
      <c r="A7" s="175" t="s">
        <v>286</v>
      </c>
      <c r="B7" s="176"/>
      <c r="C7" s="176"/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7"/>
      <c r="AA7" s="175"/>
      <c r="AB7" s="175"/>
      <c r="AC7" s="175"/>
    </row>
    <row r="8" spans="1:29">
      <c r="A8" s="175" t="s">
        <v>278</v>
      </c>
      <c r="B8" s="176"/>
      <c r="C8" s="176"/>
      <c r="D8" s="176"/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7"/>
      <c r="AA8" s="175"/>
      <c r="AB8" s="175"/>
      <c r="AC8" s="175"/>
    </row>
    <row r="9" spans="1:29">
      <c r="A9" s="175" t="s">
        <v>279</v>
      </c>
      <c r="B9" s="176"/>
      <c r="C9" s="176"/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7"/>
      <c r="AA9" s="175" t="s">
        <v>287</v>
      </c>
      <c r="AB9" s="175"/>
      <c r="AC9" s="175"/>
    </row>
    <row r="10" spans="1:29">
      <c r="A10" s="175" t="s">
        <v>282</v>
      </c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7">
        <v>800000</v>
      </c>
      <c r="AA10" s="175"/>
      <c r="AB10" s="175"/>
      <c r="AC10" s="175"/>
    </row>
    <row r="11" spans="1:29">
      <c r="A11" s="175" t="s">
        <v>280</v>
      </c>
      <c r="B11" s="176"/>
      <c r="C11" s="176"/>
      <c r="D11" s="176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7"/>
      <c r="AA11" s="175"/>
      <c r="AB11" s="175"/>
      <c r="AC11" s="175"/>
    </row>
    <row r="12" spans="1:29">
      <c r="A12" s="175" t="s">
        <v>281</v>
      </c>
      <c r="B12" s="176"/>
      <c r="C12" s="176"/>
      <c r="D12" s="176"/>
      <c r="E12" s="176"/>
      <c r="F12" s="176"/>
      <c r="G12" s="176"/>
      <c r="H12" s="176"/>
      <c r="I12" s="176"/>
      <c r="J12" s="176"/>
      <c r="K12" s="176"/>
      <c r="L12" s="176"/>
      <c r="M12" s="176"/>
      <c r="N12" s="176"/>
      <c r="O12" s="176"/>
      <c r="P12" s="176"/>
      <c r="Q12" s="176"/>
      <c r="R12" s="176"/>
      <c r="S12" s="176"/>
      <c r="T12" s="176"/>
      <c r="U12" s="176"/>
      <c r="V12" s="176"/>
      <c r="W12" s="176"/>
      <c r="X12" s="176"/>
      <c r="Y12" s="176"/>
      <c r="Z12" s="177"/>
      <c r="AA12" s="175"/>
      <c r="AB12" s="175"/>
      <c r="AC12" s="175"/>
    </row>
    <row r="13" spans="1:29">
      <c r="A13" s="175" t="s">
        <v>285</v>
      </c>
      <c r="B13" s="176"/>
      <c r="C13" s="176"/>
      <c r="D13" s="176"/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6"/>
      <c r="R13" s="176"/>
      <c r="S13" s="176"/>
      <c r="T13" s="176"/>
      <c r="U13" s="176"/>
      <c r="V13" s="176"/>
      <c r="W13" s="176"/>
      <c r="X13" s="176"/>
      <c r="Y13" s="176"/>
      <c r="Z13" s="177"/>
      <c r="AA13" s="175"/>
      <c r="AB13" s="175"/>
      <c r="AC13" s="175"/>
    </row>
    <row r="14" spans="1:29">
      <c r="A14" s="175" t="s">
        <v>288</v>
      </c>
      <c r="B14" s="176"/>
      <c r="C14" s="176"/>
      <c r="D14" s="176"/>
      <c r="E14" s="176"/>
      <c r="F14" s="176"/>
      <c r="G14" s="176"/>
      <c r="H14" s="176"/>
      <c r="I14" s="176"/>
      <c r="J14" s="176"/>
      <c r="K14" s="176"/>
      <c r="L14" s="176"/>
      <c r="M14" s="176"/>
      <c r="N14" s="176"/>
      <c r="O14" s="176"/>
      <c r="P14" s="176"/>
      <c r="Q14" s="176"/>
      <c r="R14" s="176"/>
      <c r="S14" s="176"/>
      <c r="T14" s="176"/>
      <c r="U14" s="176"/>
      <c r="V14" s="176"/>
      <c r="W14" s="176"/>
      <c r="X14" s="176"/>
      <c r="Y14" s="176"/>
      <c r="Z14" s="177">
        <v>200000</v>
      </c>
      <c r="AA14" s="175"/>
      <c r="AB14" s="175"/>
      <c r="AC14" s="175"/>
    </row>
    <row r="15" spans="1:29">
      <c r="A15" s="175"/>
      <c r="B15" s="176"/>
      <c r="C15" s="176"/>
      <c r="D15" s="176"/>
      <c r="E15" s="176"/>
      <c r="F15" s="176"/>
      <c r="G15" s="176"/>
      <c r="H15" s="176"/>
      <c r="I15" s="176"/>
      <c r="J15" s="176"/>
      <c r="K15" s="176"/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7"/>
      <c r="AA15" s="175"/>
      <c r="AB15" s="175"/>
      <c r="AC15" s="175"/>
    </row>
    <row r="16" spans="1:29">
      <c r="A16" s="175"/>
      <c r="B16" s="176"/>
      <c r="C16" s="176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7"/>
      <c r="AA16" s="175"/>
      <c r="AB16" s="175"/>
      <c r="AC16" s="175"/>
    </row>
    <row r="17" spans="1:29">
      <c r="A17" s="175"/>
      <c r="B17" s="176"/>
      <c r="C17" s="176"/>
      <c r="D17" s="176"/>
      <c r="E17" s="176"/>
      <c r="F17" s="176"/>
      <c r="G17" s="176"/>
      <c r="H17" s="176"/>
      <c r="I17" s="176"/>
      <c r="J17" s="176"/>
      <c r="K17" s="176"/>
      <c r="L17" s="176"/>
      <c r="M17" s="176"/>
      <c r="N17" s="176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7"/>
      <c r="AA17" s="175" t="s">
        <v>287</v>
      </c>
      <c r="AB17" s="175"/>
      <c r="AC17" s="175"/>
    </row>
    <row r="18" spans="1:29">
      <c r="A18" s="175"/>
      <c r="B18" s="176"/>
      <c r="C18" s="176"/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76"/>
      <c r="O18" s="176"/>
      <c r="P18" s="176"/>
      <c r="Q18" s="176"/>
      <c r="R18" s="176"/>
      <c r="S18" s="176"/>
      <c r="T18" s="176"/>
      <c r="U18" s="176"/>
      <c r="V18" s="176"/>
      <c r="W18" s="176"/>
      <c r="X18" s="176"/>
      <c r="Y18" s="176"/>
      <c r="Z18" s="177"/>
      <c r="AA18" s="175"/>
      <c r="AB18" s="175"/>
      <c r="AC18" s="175"/>
    </row>
    <row r="19" spans="1:29" ht="16.5" thickBot="1">
      <c r="A19" s="178"/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80"/>
      <c r="AA19" s="178"/>
      <c r="AB19" s="178"/>
      <c r="AC19" s="178"/>
    </row>
    <row r="20" spans="1:29">
      <c r="A20" s="173" t="s">
        <v>208</v>
      </c>
      <c r="B20" s="181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2">
        <f>SUM(Z21:Z22)</f>
        <v>1000000</v>
      </c>
      <c r="AA20" s="183"/>
      <c r="AB20" s="183"/>
      <c r="AC20" s="183"/>
    </row>
    <row r="21" spans="1:29">
      <c r="A21" s="353" t="s">
        <v>218</v>
      </c>
      <c r="B21" s="354"/>
      <c r="C21" s="354"/>
      <c r="D21" s="354"/>
      <c r="E21" s="354"/>
      <c r="F21" s="354"/>
      <c r="G21" s="354"/>
      <c r="H21" s="354"/>
      <c r="I21" s="354"/>
      <c r="J21" s="354"/>
      <c r="K21" s="354"/>
      <c r="L21" s="354"/>
      <c r="M21" s="354"/>
      <c r="N21" s="354"/>
      <c r="O21" s="354"/>
      <c r="P21" s="354"/>
      <c r="Q21" s="354"/>
      <c r="R21" s="354"/>
      <c r="S21" s="354"/>
      <c r="T21" s="354"/>
      <c r="U21" s="354"/>
      <c r="V21" s="354"/>
      <c r="W21" s="354"/>
      <c r="X21" s="354"/>
      <c r="Y21" s="355"/>
      <c r="Z21" s="177">
        <v>1000000</v>
      </c>
      <c r="AA21" s="175"/>
      <c r="AB21" s="175"/>
      <c r="AC21" s="175"/>
    </row>
    <row r="22" spans="1:29">
      <c r="A22" s="353" t="s">
        <v>219</v>
      </c>
      <c r="B22" s="354"/>
      <c r="C22" s="354"/>
      <c r="D22" s="354"/>
      <c r="E22" s="354"/>
      <c r="F22" s="354"/>
      <c r="G22" s="354"/>
      <c r="H22" s="354"/>
      <c r="I22" s="354"/>
      <c r="J22" s="354"/>
      <c r="K22" s="354"/>
      <c r="L22" s="354"/>
      <c r="M22" s="354"/>
      <c r="N22" s="354"/>
      <c r="O22" s="354"/>
      <c r="P22" s="354"/>
      <c r="Q22" s="354"/>
      <c r="R22" s="354"/>
      <c r="S22" s="354"/>
      <c r="T22" s="354"/>
      <c r="U22" s="354"/>
      <c r="V22" s="354"/>
      <c r="W22" s="354"/>
      <c r="X22" s="354"/>
      <c r="Y22" s="355"/>
      <c r="Z22" s="177">
        <v>0</v>
      </c>
      <c r="AA22" s="175"/>
      <c r="AB22" s="175"/>
      <c r="AC22" s="175"/>
    </row>
    <row r="23" spans="1:29">
      <c r="A23" s="164" t="s">
        <v>220</v>
      </c>
    </row>
    <row r="24" spans="1:29">
      <c r="A24" s="164" t="s">
        <v>221</v>
      </c>
    </row>
    <row r="25" spans="1:29">
      <c r="A25" s="164" t="s">
        <v>222</v>
      </c>
    </row>
    <row r="26" spans="1:29">
      <c r="A26" s="164" t="s">
        <v>223</v>
      </c>
    </row>
    <row r="27" spans="1:29">
      <c r="A27" s="31" t="s">
        <v>225</v>
      </c>
    </row>
    <row r="32" spans="1:29">
      <c r="A32" s="356"/>
      <c r="B32" s="356"/>
    </row>
  </sheetData>
  <mergeCells count="11">
    <mergeCell ref="A21:Y21"/>
    <mergeCell ref="A22:Y22"/>
    <mergeCell ref="A32:B32"/>
    <mergeCell ref="A1:AC1"/>
    <mergeCell ref="A4:A5"/>
    <mergeCell ref="B4:M4"/>
    <mergeCell ref="N4:Y4"/>
    <mergeCell ref="Z4:Z5"/>
    <mergeCell ref="AA4:AA5"/>
    <mergeCell ref="AB4:AB5"/>
    <mergeCell ref="AC4:AC5"/>
  </mergeCells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45"/>
  <sheetViews>
    <sheetView view="pageBreakPreview" zoomScale="77" zoomScaleNormal="100" zoomScaleSheetLayoutView="77" workbookViewId="0">
      <selection activeCell="M29" sqref="M29:M31"/>
    </sheetView>
  </sheetViews>
  <sheetFormatPr defaultRowHeight="16.149999999999999"/>
  <cols>
    <col min="1" max="1" width="20.6640625" style="198" customWidth="1"/>
    <col min="2" max="2" width="11.33203125" style="198" customWidth="1"/>
    <col min="3" max="3" width="16.1328125" style="198" customWidth="1"/>
    <col min="4" max="4" width="14.6640625" style="198" customWidth="1"/>
    <col min="5" max="5" width="15.6640625" style="198" customWidth="1"/>
    <col min="6" max="7" width="15.33203125" style="198" customWidth="1"/>
    <col min="8" max="8" width="15.46484375" style="198" customWidth="1"/>
    <col min="9" max="9" width="16" style="198" customWidth="1"/>
    <col min="10" max="10" width="3.6640625" style="198" customWidth="1"/>
    <col min="11" max="11" width="13.46484375" style="198" customWidth="1"/>
    <col min="12" max="12" width="14.46484375" style="198" customWidth="1"/>
    <col min="13" max="13" width="14.6640625" style="198" customWidth="1"/>
    <col min="14" max="14" width="3" style="198" customWidth="1"/>
    <col min="15" max="15" width="35.6640625" style="198" customWidth="1"/>
    <col min="16" max="16" width="39.86328125" style="198" customWidth="1"/>
    <col min="17" max="17" width="38.19921875" style="198" customWidth="1"/>
    <col min="18" max="18" width="13" style="198" bestFit="1" customWidth="1"/>
    <col min="19" max="257" width="9" style="198"/>
    <col min="258" max="258" width="20.6640625" style="198" customWidth="1"/>
    <col min="259" max="259" width="11.33203125" style="198" customWidth="1"/>
    <col min="260" max="260" width="16.1328125" style="198" customWidth="1"/>
    <col min="261" max="261" width="14.6640625" style="198" customWidth="1"/>
    <col min="262" max="262" width="15.6640625" style="198" customWidth="1"/>
    <col min="263" max="263" width="15.33203125" style="198" customWidth="1"/>
    <col min="264" max="264" width="15.46484375" style="198" customWidth="1"/>
    <col min="265" max="265" width="16" style="198" customWidth="1"/>
    <col min="266" max="266" width="3.6640625" style="198" customWidth="1"/>
    <col min="267" max="267" width="13.46484375" style="198" customWidth="1"/>
    <col min="268" max="268" width="14.46484375" style="198" customWidth="1"/>
    <col min="269" max="269" width="14.6640625" style="198" customWidth="1"/>
    <col min="270" max="270" width="3" style="198" customWidth="1"/>
    <col min="271" max="271" width="35.6640625" style="198" customWidth="1"/>
    <col min="272" max="272" width="39.86328125" style="198" customWidth="1"/>
    <col min="273" max="273" width="38.19921875" style="198" customWidth="1"/>
    <col min="274" max="274" width="13" style="198" bestFit="1" customWidth="1"/>
    <col min="275" max="513" width="9" style="198"/>
    <col min="514" max="514" width="20.6640625" style="198" customWidth="1"/>
    <col min="515" max="515" width="11.33203125" style="198" customWidth="1"/>
    <col min="516" max="516" width="16.1328125" style="198" customWidth="1"/>
    <col min="517" max="517" width="14.6640625" style="198" customWidth="1"/>
    <col min="518" max="518" width="15.6640625" style="198" customWidth="1"/>
    <col min="519" max="519" width="15.33203125" style="198" customWidth="1"/>
    <col min="520" max="520" width="15.46484375" style="198" customWidth="1"/>
    <col min="521" max="521" width="16" style="198" customWidth="1"/>
    <col min="522" max="522" width="3.6640625" style="198" customWidth="1"/>
    <col min="523" max="523" width="13.46484375" style="198" customWidth="1"/>
    <col min="524" max="524" width="14.46484375" style="198" customWidth="1"/>
    <col min="525" max="525" width="14.6640625" style="198" customWidth="1"/>
    <col min="526" max="526" width="3" style="198" customWidth="1"/>
    <col min="527" max="527" width="35.6640625" style="198" customWidth="1"/>
    <col min="528" max="528" width="39.86328125" style="198" customWidth="1"/>
    <col min="529" max="529" width="38.19921875" style="198" customWidth="1"/>
    <col min="530" max="530" width="13" style="198" bestFit="1" customWidth="1"/>
    <col min="531" max="769" width="9" style="198"/>
    <col min="770" max="770" width="20.6640625" style="198" customWidth="1"/>
    <col min="771" max="771" width="11.33203125" style="198" customWidth="1"/>
    <col min="772" max="772" width="16.1328125" style="198" customWidth="1"/>
    <col min="773" max="773" width="14.6640625" style="198" customWidth="1"/>
    <col min="774" max="774" width="15.6640625" style="198" customWidth="1"/>
    <col min="775" max="775" width="15.33203125" style="198" customWidth="1"/>
    <col min="776" max="776" width="15.46484375" style="198" customWidth="1"/>
    <col min="777" max="777" width="16" style="198" customWidth="1"/>
    <col min="778" max="778" width="3.6640625" style="198" customWidth="1"/>
    <col min="779" max="779" width="13.46484375" style="198" customWidth="1"/>
    <col min="780" max="780" width="14.46484375" style="198" customWidth="1"/>
    <col min="781" max="781" width="14.6640625" style="198" customWidth="1"/>
    <col min="782" max="782" width="3" style="198" customWidth="1"/>
    <col min="783" max="783" width="35.6640625" style="198" customWidth="1"/>
    <col min="784" max="784" width="39.86328125" style="198" customWidth="1"/>
    <col min="785" max="785" width="38.19921875" style="198" customWidth="1"/>
    <col min="786" max="786" width="13" style="198" bestFit="1" customWidth="1"/>
    <col min="787" max="1025" width="9" style="198"/>
    <col min="1026" max="1026" width="20.6640625" style="198" customWidth="1"/>
    <col min="1027" max="1027" width="11.33203125" style="198" customWidth="1"/>
    <col min="1028" max="1028" width="16.1328125" style="198" customWidth="1"/>
    <col min="1029" max="1029" width="14.6640625" style="198" customWidth="1"/>
    <col min="1030" max="1030" width="15.6640625" style="198" customWidth="1"/>
    <col min="1031" max="1031" width="15.33203125" style="198" customWidth="1"/>
    <col min="1032" max="1032" width="15.46484375" style="198" customWidth="1"/>
    <col min="1033" max="1033" width="16" style="198" customWidth="1"/>
    <col min="1034" max="1034" width="3.6640625" style="198" customWidth="1"/>
    <col min="1035" max="1035" width="13.46484375" style="198" customWidth="1"/>
    <col min="1036" max="1036" width="14.46484375" style="198" customWidth="1"/>
    <col min="1037" max="1037" width="14.6640625" style="198" customWidth="1"/>
    <col min="1038" max="1038" width="3" style="198" customWidth="1"/>
    <col min="1039" max="1039" width="35.6640625" style="198" customWidth="1"/>
    <col min="1040" max="1040" width="39.86328125" style="198" customWidth="1"/>
    <col min="1041" max="1041" width="38.19921875" style="198" customWidth="1"/>
    <col min="1042" max="1042" width="13" style="198" bestFit="1" customWidth="1"/>
    <col min="1043" max="1281" width="9" style="198"/>
    <col min="1282" max="1282" width="20.6640625" style="198" customWidth="1"/>
    <col min="1283" max="1283" width="11.33203125" style="198" customWidth="1"/>
    <col min="1284" max="1284" width="16.1328125" style="198" customWidth="1"/>
    <col min="1285" max="1285" width="14.6640625" style="198" customWidth="1"/>
    <col min="1286" max="1286" width="15.6640625" style="198" customWidth="1"/>
    <col min="1287" max="1287" width="15.33203125" style="198" customWidth="1"/>
    <col min="1288" max="1288" width="15.46484375" style="198" customWidth="1"/>
    <col min="1289" max="1289" width="16" style="198" customWidth="1"/>
    <col min="1290" max="1290" width="3.6640625" style="198" customWidth="1"/>
    <col min="1291" max="1291" width="13.46484375" style="198" customWidth="1"/>
    <col min="1292" max="1292" width="14.46484375" style="198" customWidth="1"/>
    <col min="1293" max="1293" width="14.6640625" style="198" customWidth="1"/>
    <col min="1294" max="1294" width="3" style="198" customWidth="1"/>
    <col min="1295" max="1295" width="35.6640625" style="198" customWidth="1"/>
    <col min="1296" max="1296" width="39.86328125" style="198" customWidth="1"/>
    <col min="1297" max="1297" width="38.19921875" style="198" customWidth="1"/>
    <col min="1298" max="1298" width="13" style="198" bestFit="1" customWidth="1"/>
    <col min="1299" max="1537" width="9" style="198"/>
    <col min="1538" max="1538" width="20.6640625" style="198" customWidth="1"/>
    <col min="1539" max="1539" width="11.33203125" style="198" customWidth="1"/>
    <col min="1540" max="1540" width="16.1328125" style="198" customWidth="1"/>
    <col min="1541" max="1541" width="14.6640625" style="198" customWidth="1"/>
    <col min="1542" max="1542" width="15.6640625" style="198" customWidth="1"/>
    <col min="1543" max="1543" width="15.33203125" style="198" customWidth="1"/>
    <col min="1544" max="1544" width="15.46484375" style="198" customWidth="1"/>
    <col min="1545" max="1545" width="16" style="198" customWidth="1"/>
    <col min="1546" max="1546" width="3.6640625" style="198" customWidth="1"/>
    <col min="1547" max="1547" width="13.46484375" style="198" customWidth="1"/>
    <col min="1548" max="1548" width="14.46484375" style="198" customWidth="1"/>
    <col min="1549" max="1549" width="14.6640625" style="198" customWidth="1"/>
    <col min="1550" max="1550" width="3" style="198" customWidth="1"/>
    <col min="1551" max="1551" width="35.6640625" style="198" customWidth="1"/>
    <col min="1552" max="1552" width="39.86328125" style="198" customWidth="1"/>
    <col min="1553" max="1553" width="38.19921875" style="198" customWidth="1"/>
    <col min="1554" max="1554" width="13" style="198" bestFit="1" customWidth="1"/>
    <col min="1555" max="1793" width="9" style="198"/>
    <col min="1794" max="1794" width="20.6640625" style="198" customWidth="1"/>
    <col min="1795" max="1795" width="11.33203125" style="198" customWidth="1"/>
    <col min="1796" max="1796" width="16.1328125" style="198" customWidth="1"/>
    <col min="1797" max="1797" width="14.6640625" style="198" customWidth="1"/>
    <col min="1798" max="1798" width="15.6640625" style="198" customWidth="1"/>
    <col min="1799" max="1799" width="15.33203125" style="198" customWidth="1"/>
    <col min="1800" max="1800" width="15.46484375" style="198" customWidth="1"/>
    <col min="1801" max="1801" width="16" style="198" customWidth="1"/>
    <col min="1802" max="1802" width="3.6640625" style="198" customWidth="1"/>
    <col min="1803" max="1803" width="13.46484375" style="198" customWidth="1"/>
    <col min="1804" max="1804" width="14.46484375" style="198" customWidth="1"/>
    <col min="1805" max="1805" width="14.6640625" style="198" customWidth="1"/>
    <col min="1806" max="1806" width="3" style="198" customWidth="1"/>
    <col min="1807" max="1807" width="35.6640625" style="198" customWidth="1"/>
    <col min="1808" max="1808" width="39.86328125" style="198" customWidth="1"/>
    <col min="1809" max="1809" width="38.19921875" style="198" customWidth="1"/>
    <col min="1810" max="1810" width="13" style="198" bestFit="1" customWidth="1"/>
    <col min="1811" max="2049" width="9" style="198"/>
    <col min="2050" max="2050" width="20.6640625" style="198" customWidth="1"/>
    <col min="2051" max="2051" width="11.33203125" style="198" customWidth="1"/>
    <col min="2052" max="2052" width="16.1328125" style="198" customWidth="1"/>
    <col min="2053" max="2053" width="14.6640625" style="198" customWidth="1"/>
    <col min="2054" max="2054" width="15.6640625" style="198" customWidth="1"/>
    <col min="2055" max="2055" width="15.33203125" style="198" customWidth="1"/>
    <col min="2056" max="2056" width="15.46484375" style="198" customWidth="1"/>
    <col min="2057" max="2057" width="16" style="198" customWidth="1"/>
    <col min="2058" max="2058" width="3.6640625" style="198" customWidth="1"/>
    <col min="2059" max="2059" width="13.46484375" style="198" customWidth="1"/>
    <col min="2060" max="2060" width="14.46484375" style="198" customWidth="1"/>
    <col min="2061" max="2061" width="14.6640625" style="198" customWidth="1"/>
    <col min="2062" max="2062" width="3" style="198" customWidth="1"/>
    <col min="2063" max="2063" width="35.6640625" style="198" customWidth="1"/>
    <col min="2064" max="2064" width="39.86328125" style="198" customWidth="1"/>
    <col min="2065" max="2065" width="38.19921875" style="198" customWidth="1"/>
    <col min="2066" max="2066" width="13" style="198" bestFit="1" customWidth="1"/>
    <col min="2067" max="2305" width="9" style="198"/>
    <col min="2306" max="2306" width="20.6640625" style="198" customWidth="1"/>
    <col min="2307" max="2307" width="11.33203125" style="198" customWidth="1"/>
    <col min="2308" max="2308" width="16.1328125" style="198" customWidth="1"/>
    <col min="2309" max="2309" width="14.6640625" style="198" customWidth="1"/>
    <col min="2310" max="2310" width="15.6640625" style="198" customWidth="1"/>
    <col min="2311" max="2311" width="15.33203125" style="198" customWidth="1"/>
    <col min="2312" max="2312" width="15.46484375" style="198" customWidth="1"/>
    <col min="2313" max="2313" width="16" style="198" customWidth="1"/>
    <col min="2314" max="2314" width="3.6640625" style="198" customWidth="1"/>
    <col min="2315" max="2315" width="13.46484375" style="198" customWidth="1"/>
    <col min="2316" max="2316" width="14.46484375" style="198" customWidth="1"/>
    <col min="2317" max="2317" width="14.6640625" style="198" customWidth="1"/>
    <col min="2318" max="2318" width="3" style="198" customWidth="1"/>
    <col min="2319" max="2319" width="35.6640625" style="198" customWidth="1"/>
    <col min="2320" max="2320" width="39.86328125" style="198" customWidth="1"/>
    <col min="2321" max="2321" width="38.19921875" style="198" customWidth="1"/>
    <col min="2322" max="2322" width="13" style="198" bestFit="1" customWidth="1"/>
    <col min="2323" max="2561" width="9" style="198"/>
    <col min="2562" max="2562" width="20.6640625" style="198" customWidth="1"/>
    <col min="2563" max="2563" width="11.33203125" style="198" customWidth="1"/>
    <col min="2564" max="2564" width="16.1328125" style="198" customWidth="1"/>
    <col min="2565" max="2565" width="14.6640625" style="198" customWidth="1"/>
    <col min="2566" max="2566" width="15.6640625" style="198" customWidth="1"/>
    <col min="2567" max="2567" width="15.33203125" style="198" customWidth="1"/>
    <col min="2568" max="2568" width="15.46484375" style="198" customWidth="1"/>
    <col min="2569" max="2569" width="16" style="198" customWidth="1"/>
    <col min="2570" max="2570" width="3.6640625" style="198" customWidth="1"/>
    <col min="2571" max="2571" width="13.46484375" style="198" customWidth="1"/>
    <col min="2572" max="2572" width="14.46484375" style="198" customWidth="1"/>
    <col min="2573" max="2573" width="14.6640625" style="198" customWidth="1"/>
    <col min="2574" max="2574" width="3" style="198" customWidth="1"/>
    <col min="2575" max="2575" width="35.6640625" style="198" customWidth="1"/>
    <col min="2576" max="2576" width="39.86328125" style="198" customWidth="1"/>
    <col min="2577" max="2577" width="38.19921875" style="198" customWidth="1"/>
    <col min="2578" max="2578" width="13" style="198" bestFit="1" customWidth="1"/>
    <col min="2579" max="2817" width="9" style="198"/>
    <col min="2818" max="2818" width="20.6640625" style="198" customWidth="1"/>
    <col min="2819" max="2819" width="11.33203125" style="198" customWidth="1"/>
    <col min="2820" max="2820" width="16.1328125" style="198" customWidth="1"/>
    <col min="2821" max="2821" width="14.6640625" style="198" customWidth="1"/>
    <col min="2822" max="2822" width="15.6640625" style="198" customWidth="1"/>
    <col min="2823" max="2823" width="15.33203125" style="198" customWidth="1"/>
    <col min="2824" max="2824" width="15.46484375" style="198" customWidth="1"/>
    <col min="2825" max="2825" width="16" style="198" customWidth="1"/>
    <col min="2826" max="2826" width="3.6640625" style="198" customWidth="1"/>
    <col min="2827" max="2827" width="13.46484375" style="198" customWidth="1"/>
    <col min="2828" max="2828" width="14.46484375" style="198" customWidth="1"/>
    <col min="2829" max="2829" width="14.6640625" style="198" customWidth="1"/>
    <col min="2830" max="2830" width="3" style="198" customWidth="1"/>
    <col min="2831" max="2831" width="35.6640625" style="198" customWidth="1"/>
    <col min="2832" max="2832" width="39.86328125" style="198" customWidth="1"/>
    <col min="2833" max="2833" width="38.19921875" style="198" customWidth="1"/>
    <col min="2834" max="2834" width="13" style="198" bestFit="1" customWidth="1"/>
    <col min="2835" max="3073" width="9" style="198"/>
    <col min="3074" max="3074" width="20.6640625" style="198" customWidth="1"/>
    <col min="3075" max="3075" width="11.33203125" style="198" customWidth="1"/>
    <col min="3076" max="3076" width="16.1328125" style="198" customWidth="1"/>
    <col min="3077" max="3077" width="14.6640625" style="198" customWidth="1"/>
    <col min="3078" max="3078" width="15.6640625" style="198" customWidth="1"/>
    <col min="3079" max="3079" width="15.33203125" style="198" customWidth="1"/>
    <col min="3080" max="3080" width="15.46484375" style="198" customWidth="1"/>
    <col min="3081" max="3081" width="16" style="198" customWidth="1"/>
    <col min="3082" max="3082" width="3.6640625" style="198" customWidth="1"/>
    <col min="3083" max="3083" width="13.46484375" style="198" customWidth="1"/>
    <col min="3084" max="3084" width="14.46484375" style="198" customWidth="1"/>
    <col min="3085" max="3085" width="14.6640625" style="198" customWidth="1"/>
    <col min="3086" max="3086" width="3" style="198" customWidth="1"/>
    <col min="3087" max="3087" width="35.6640625" style="198" customWidth="1"/>
    <col min="3088" max="3088" width="39.86328125" style="198" customWidth="1"/>
    <col min="3089" max="3089" width="38.19921875" style="198" customWidth="1"/>
    <col min="3090" max="3090" width="13" style="198" bestFit="1" customWidth="1"/>
    <col min="3091" max="3329" width="9" style="198"/>
    <col min="3330" max="3330" width="20.6640625" style="198" customWidth="1"/>
    <col min="3331" max="3331" width="11.33203125" style="198" customWidth="1"/>
    <col min="3332" max="3332" width="16.1328125" style="198" customWidth="1"/>
    <col min="3333" max="3333" width="14.6640625" style="198" customWidth="1"/>
    <col min="3334" max="3334" width="15.6640625" style="198" customWidth="1"/>
    <col min="3335" max="3335" width="15.33203125" style="198" customWidth="1"/>
    <col min="3336" max="3336" width="15.46484375" style="198" customWidth="1"/>
    <col min="3337" max="3337" width="16" style="198" customWidth="1"/>
    <col min="3338" max="3338" width="3.6640625" style="198" customWidth="1"/>
    <col min="3339" max="3339" width="13.46484375" style="198" customWidth="1"/>
    <col min="3340" max="3340" width="14.46484375" style="198" customWidth="1"/>
    <col min="3341" max="3341" width="14.6640625" style="198" customWidth="1"/>
    <col min="3342" max="3342" width="3" style="198" customWidth="1"/>
    <col min="3343" max="3343" width="35.6640625" style="198" customWidth="1"/>
    <col min="3344" max="3344" width="39.86328125" style="198" customWidth="1"/>
    <col min="3345" max="3345" width="38.19921875" style="198" customWidth="1"/>
    <col min="3346" max="3346" width="13" style="198" bestFit="1" customWidth="1"/>
    <col min="3347" max="3585" width="9" style="198"/>
    <col min="3586" max="3586" width="20.6640625" style="198" customWidth="1"/>
    <col min="3587" max="3587" width="11.33203125" style="198" customWidth="1"/>
    <col min="3588" max="3588" width="16.1328125" style="198" customWidth="1"/>
    <col min="3589" max="3589" width="14.6640625" style="198" customWidth="1"/>
    <col min="3590" max="3590" width="15.6640625" style="198" customWidth="1"/>
    <col min="3591" max="3591" width="15.33203125" style="198" customWidth="1"/>
    <col min="3592" max="3592" width="15.46484375" style="198" customWidth="1"/>
    <col min="3593" max="3593" width="16" style="198" customWidth="1"/>
    <col min="3594" max="3594" width="3.6640625" style="198" customWidth="1"/>
    <col min="3595" max="3595" width="13.46484375" style="198" customWidth="1"/>
    <col min="3596" max="3596" width="14.46484375" style="198" customWidth="1"/>
    <col min="3597" max="3597" width="14.6640625" style="198" customWidth="1"/>
    <col min="3598" max="3598" width="3" style="198" customWidth="1"/>
    <col min="3599" max="3599" width="35.6640625" style="198" customWidth="1"/>
    <col min="3600" max="3600" width="39.86328125" style="198" customWidth="1"/>
    <col min="3601" max="3601" width="38.19921875" style="198" customWidth="1"/>
    <col min="3602" max="3602" width="13" style="198" bestFit="1" customWidth="1"/>
    <col min="3603" max="3841" width="9" style="198"/>
    <col min="3842" max="3842" width="20.6640625" style="198" customWidth="1"/>
    <col min="3843" max="3843" width="11.33203125" style="198" customWidth="1"/>
    <col min="3844" max="3844" width="16.1328125" style="198" customWidth="1"/>
    <col min="3845" max="3845" width="14.6640625" style="198" customWidth="1"/>
    <col min="3846" max="3846" width="15.6640625" style="198" customWidth="1"/>
    <col min="3847" max="3847" width="15.33203125" style="198" customWidth="1"/>
    <col min="3848" max="3848" width="15.46484375" style="198" customWidth="1"/>
    <col min="3849" max="3849" width="16" style="198" customWidth="1"/>
    <col min="3850" max="3850" width="3.6640625" style="198" customWidth="1"/>
    <col min="3851" max="3851" width="13.46484375" style="198" customWidth="1"/>
    <col min="3852" max="3852" width="14.46484375" style="198" customWidth="1"/>
    <col min="3853" max="3853" width="14.6640625" style="198" customWidth="1"/>
    <col min="3854" max="3854" width="3" style="198" customWidth="1"/>
    <col min="3855" max="3855" width="35.6640625" style="198" customWidth="1"/>
    <col min="3856" max="3856" width="39.86328125" style="198" customWidth="1"/>
    <col min="3857" max="3857" width="38.19921875" style="198" customWidth="1"/>
    <col min="3858" max="3858" width="13" style="198" bestFit="1" customWidth="1"/>
    <col min="3859" max="4097" width="9" style="198"/>
    <col min="4098" max="4098" width="20.6640625" style="198" customWidth="1"/>
    <col min="4099" max="4099" width="11.33203125" style="198" customWidth="1"/>
    <col min="4100" max="4100" width="16.1328125" style="198" customWidth="1"/>
    <col min="4101" max="4101" width="14.6640625" style="198" customWidth="1"/>
    <col min="4102" max="4102" width="15.6640625" style="198" customWidth="1"/>
    <col min="4103" max="4103" width="15.33203125" style="198" customWidth="1"/>
    <col min="4104" max="4104" width="15.46484375" style="198" customWidth="1"/>
    <col min="4105" max="4105" width="16" style="198" customWidth="1"/>
    <col min="4106" max="4106" width="3.6640625" style="198" customWidth="1"/>
    <col min="4107" max="4107" width="13.46484375" style="198" customWidth="1"/>
    <col min="4108" max="4108" width="14.46484375" style="198" customWidth="1"/>
    <col min="4109" max="4109" width="14.6640625" style="198" customWidth="1"/>
    <col min="4110" max="4110" width="3" style="198" customWidth="1"/>
    <col min="4111" max="4111" width="35.6640625" style="198" customWidth="1"/>
    <col min="4112" max="4112" width="39.86328125" style="198" customWidth="1"/>
    <col min="4113" max="4113" width="38.19921875" style="198" customWidth="1"/>
    <col min="4114" max="4114" width="13" style="198" bestFit="1" customWidth="1"/>
    <col min="4115" max="4353" width="9" style="198"/>
    <col min="4354" max="4354" width="20.6640625" style="198" customWidth="1"/>
    <col min="4355" max="4355" width="11.33203125" style="198" customWidth="1"/>
    <col min="4356" max="4356" width="16.1328125" style="198" customWidth="1"/>
    <col min="4357" max="4357" width="14.6640625" style="198" customWidth="1"/>
    <col min="4358" max="4358" width="15.6640625" style="198" customWidth="1"/>
    <col min="4359" max="4359" width="15.33203125" style="198" customWidth="1"/>
    <col min="4360" max="4360" width="15.46484375" style="198" customWidth="1"/>
    <col min="4361" max="4361" width="16" style="198" customWidth="1"/>
    <col min="4362" max="4362" width="3.6640625" style="198" customWidth="1"/>
    <col min="4363" max="4363" width="13.46484375" style="198" customWidth="1"/>
    <col min="4364" max="4364" width="14.46484375" style="198" customWidth="1"/>
    <col min="4365" max="4365" width="14.6640625" style="198" customWidth="1"/>
    <col min="4366" max="4366" width="3" style="198" customWidth="1"/>
    <col min="4367" max="4367" width="35.6640625" style="198" customWidth="1"/>
    <col min="4368" max="4368" width="39.86328125" style="198" customWidth="1"/>
    <col min="4369" max="4369" width="38.19921875" style="198" customWidth="1"/>
    <col min="4370" max="4370" width="13" style="198" bestFit="1" customWidth="1"/>
    <col min="4371" max="4609" width="9" style="198"/>
    <col min="4610" max="4610" width="20.6640625" style="198" customWidth="1"/>
    <col min="4611" max="4611" width="11.33203125" style="198" customWidth="1"/>
    <col min="4612" max="4612" width="16.1328125" style="198" customWidth="1"/>
    <col min="4613" max="4613" width="14.6640625" style="198" customWidth="1"/>
    <col min="4614" max="4614" width="15.6640625" style="198" customWidth="1"/>
    <col min="4615" max="4615" width="15.33203125" style="198" customWidth="1"/>
    <col min="4616" max="4616" width="15.46484375" style="198" customWidth="1"/>
    <col min="4617" max="4617" width="16" style="198" customWidth="1"/>
    <col min="4618" max="4618" width="3.6640625" style="198" customWidth="1"/>
    <col min="4619" max="4619" width="13.46484375" style="198" customWidth="1"/>
    <col min="4620" max="4620" width="14.46484375" style="198" customWidth="1"/>
    <col min="4621" max="4621" width="14.6640625" style="198" customWidth="1"/>
    <col min="4622" max="4622" width="3" style="198" customWidth="1"/>
    <col min="4623" max="4623" width="35.6640625" style="198" customWidth="1"/>
    <col min="4624" max="4624" width="39.86328125" style="198" customWidth="1"/>
    <col min="4625" max="4625" width="38.19921875" style="198" customWidth="1"/>
    <col min="4626" max="4626" width="13" style="198" bestFit="1" customWidth="1"/>
    <col min="4627" max="4865" width="9" style="198"/>
    <col min="4866" max="4866" width="20.6640625" style="198" customWidth="1"/>
    <col min="4867" max="4867" width="11.33203125" style="198" customWidth="1"/>
    <col min="4868" max="4868" width="16.1328125" style="198" customWidth="1"/>
    <col min="4869" max="4869" width="14.6640625" style="198" customWidth="1"/>
    <col min="4870" max="4870" width="15.6640625" style="198" customWidth="1"/>
    <col min="4871" max="4871" width="15.33203125" style="198" customWidth="1"/>
    <col min="4872" max="4872" width="15.46484375" style="198" customWidth="1"/>
    <col min="4873" max="4873" width="16" style="198" customWidth="1"/>
    <col min="4874" max="4874" width="3.6640625" style="198" customWidth="1"/>
    <col min="4875" max="4875" width="13.46484375" style="198" customWidth="1"/>
    <col min="4876" max="4876" width="14.46484375" style="198" customWidth="1"/>
    <col min="4877" max="4877" width="14.6640625" style="198" customWidth="1"/>
    <col min="4878" max="4878" width="3" style="198" customWidth="1"/>
    <col min="4879" max="4879" width="35.6640625" style="198" customWidth="1"/>
    <col min="4880" max="4880" width="39.86328125" style="198" customWidth="1"/>
    <col min="4881" max="4881" width="38.19921875" style="198" customWidth="1"/>
    <col min="4882" max="4882" width="13" style="198" bestFit="1" customWidth="1"/>
    <col min="4883" max="5121" width="9" style="198"/>
    <col min="5122" max="5122" width="20.6640625" style="198" customWidth="1"/>
    <col min="5123" max="5123" width="11.33203125" style="198" customWidth="1"/>
    <col min="5124" max="5124" width="16.1328125" style="198" customWidth="1"/>
    <col min="5125" max="5125" width="14.6640625" style="198" customWidth="1"/>
    <col min="5126" max="5126" width="15.6640625" style="198" customWidth="1"/>
    <col min="5127" max="5127" width="15.33203125" style="198" customWidth="1"/>
    <col min="5128" max="5128" width="15.46484375" style="198" customWidth="1"/>
    <col min="5129" max="5129" width="16" style="198" customWidth="1"/>
    <col min="5130" max="5130" width="3.6640625" style="198" customWidth="1"/>
    <col min="5131" max="5131" width="13.46484375" style="198" customWidth="1"/>
    <col min="5132" max="5132" width="14.46484375" style="198" customWidth="1"/>
    <col min="5133" max="5133" width="14.6640625" style="198" customWidth="1"/>
    <col min="5134" max="5134" width="3" style="198" customWidth="1"/>
    <col min="5135" max="5135" width="35.6640625" style="198" customWidth="1"/>
    <col min="5136" max="5136" width="39.86328125" style="198" customWidth="1"/>
    <col min="5137" max="5137" width="38.19921875" style="198" customWidth="1"/>
    <col min="5138" max="5138" width="13" style="198" bestFit="1" customWidth="1"/>
    <col min="5139" max="5377" width="9" style="198"/>
    <col min="5378" max="5378" width="20.6640625" style="198" customWidth="1"/>
    <col min="5379" max="5379" width="11.33203125" style="198" customWidth="1"/>
    <col min="5380" max="5380" width="16.1328125" style="198" customWidth="1"/>
    <col min="5381" max="5381" width="14.6640625" style="198" customWidth="1"/>
    <col min="5382" max="5382" width="15.6640625" style="198" customWidth="1"/>
    <col min="5383" max="5383" width="15.33203125" style="198" customWidth="1"/>
    <col min="5384" max="5384" width="15.46484375" style="198" customWidth="1"/>
    <col min="5385" max="5385" width="16" style="198" customWidth="1"/>
    <col min="5386" max="5386" width="3.6640625" style="198" customWidth="1"/>
    <col min="5387" max="5387" width="13.46484375" style="198" customWidth="1"/>
    <col min="5388" max="5388" width="14.46484375" style="198" customWidth="1"/>
    <col min="5389" max="5389" width="14.6640625" style="198" customWidth="1"/>
    <col min="5390" max="5390" width="3" style="198" customWidth="1"/>
    <col min="5391" max="5391" width="35.6640625" style="198" customWidth="1"/>
    <col min="5392" max="5392" width="39.86328125" style="198" customWidth="1"/>
    <col min="5393" max="5393" width="38.19921875" style="198" customWidth="1"/>
    <col min="5394" max="5394" width="13" style="198" bestFit="1" customWidth="1"/>
    <col min="5395" max="5633" width="9" style="198"/>
    <col min="5634" max="5634" width="20.6640625" style="198" customWidth="1"/>
    <col min="5635" max="5635" width="11.33203125" style="198" customWidth="1"/>
    <col min="5636" max="5636" width="16.1328125" style="198" customWidth="1"/>
    <col min="5637" max="5637" width="14.6640625" style="198" customWidth="1"/>
    <col min="5638" max="5638" width="15.6640625" style="198" customWidth="1"/>
    <col min="5639" max="5639" width="15.33203125" style="198" customWidth="1"/>
    <col min="5640" max="5640" width="15.46484375" style="198" customWidth="1"/>
    <col min="5641" max="5641" width="16" style="198" customWidth="1"/>
    <col min="5642" max="5642" width="3.6640625" style="198" customWidth="1"/>
    <col min="5643" max="5643" width="13.46484375" style="198" customWidth="1"/>
    <col min="5644" max="5644" width="14.46484375" style="198" customWidth="1"/>
    <col min="5645" max="5645" width="14.6640625" style="198" customWidth="1"/>
    <col min="5646" max="5646" width="3" style="198" customWidth="1"/>
    <col min="5647" max="5647" width="35.6640625" style="198" customWidth="1"/>
    <col min="5648" max="5648" width="39.86328125" style="198" customWidth="1"/>
    <col min="5649" max="5649" width="38.19921875" style="198" customWidth="1"/>
    <col min="5650" max="5650" width="13" style="198" bestFit="1" customWidth="1"/>
    <col min="5651" max="5889" width="9" style="198"/>
    <col min="5890" max="5890" width="20.6640625" style="198" customWidth="1"/>
    <col min="5891" max="5891" width="11.33203125" style="198" customWidth="1"/>
    <col min="5892" max="5892" width="16.1328125" style="198" customWidth="1"/>
    <col min="5893" max="5893" width="14.6640625" style="198" customWidth="1"/>
    <col min="5894" max="5894" width="15.6640625" style="198" customWidth="1"/>
    <col min="5895" max="5895" width="15.33203125" style="198" customWidth="1"/>
    <col min="5896" max="5896" width="15.46484375" style="198" customWidth="1"/>
    <col min="5897" max="5897" width="16" style="198" customWidth="1"/>
    <col min="5898" max="5898" width="3.6640625" style="198" customWidth="1"/>
    <col min="5899" max="5899" width="13.46484375" style="198" customWidth="1"/>
    <col min="5900" max="5900" width="14.46484375" style="198" customWidth="1"/>
    <col min="5901" max="5901" width="14.6640625" style="198" customWidth="1"/>
    <col min="5902" max="5902" width="3" style="198" customWidth="1"/>
    <col min="5903" max="5903" width="35.6640625" style="198" customWidth="1"/>
    <col min="5904" max="5904" width="39.86328125" style="198" customWidth="1"/>
    <col min="5905" max="5905" width="38.19921875" style="198" customWidth="1"/>
    <col min="5906" max="5906" width="13" style="198" bestFit="1" customWidth="1"/>
    <col min="5907" max="6145" width="9" style="198"/>
    <col min="6146" max="6146" width="20.6640625" style="198" customWidth="1"/>
    <col min="6147" max="6147" width="11.33203125" style="198" customWidth="1"/>
    <col min="6148" max="6148" width="16.1328125" style="198" customWidth="1"/>
    <col min="6149" max="6149" width="14.6640625" style="198" customWidth="1"/>
    <col min="6150" max="6150" width="15.6640625" style="198" customWidth="1"/>
    <col min="6151" max="6151" width="15.33203125" style="198" customWidth="1"/>
    <col min="6152" max="6152" width="15.46484375" style="198" customWidth="1"/>
    <col min="6153" max="6153" width="16" style="198" customWidth="1"/>
    <col min="6154" max="6154" width="3.6640625" style="198" customWidth="1"/>
    <col min="6155" max="6155" width="13.46484375" style="198" customWidth="1"/>
    <col min="6156" max="6156" width="14.46484375" style="198" customWidth="1"/>
    <col min="6157" max="6157" width="14.6640625" style="198" customWidth="1"/>
    <col min="6158" max="6158" width="3" style="198" customWidth="1"/>
    <col min="6159" max="6159" width="35.6640625" style="198" customWidth="1"/>
    <col min="6160" max="6160" width="39.86328125" style="198" customWidth="1"/>
    <col min="6161" max="6161" width="38.19921875" style="198" customWidth="1"/>
    <col min="6162" max="6162" width="13" style="198" bestFit="1" customWidth="1"/>
    <col min="6163" max="6401" width="9" style="198"/>
    <col min="6402" max="6402" width="20.6640625" style="198" customWidth="1"/>
    <col min="6403" max="6403" width="11.33203125" style="198" customWidth="1"/>
    <col min="6404" max="6404" width="16.1328125" style="198" customWidth="1"/>
    <col min="6405" max="6405" width="14.6640625" style="198" customWidth="1"/>
    <col min="6406" max="6406" width="15.6640625" style="198" customWidth="1"/>
    <col min="6407" max="6407" width="15.33203125" style="198" customWidth="1"/>
    <col min="6408" max="6408" width="15.46484375" style="198" customWidth="1"/>
    <col min="6409" max="6409" width="16" style="198" customWidth="1"/>
    <col min="6410" max="6410" width="3.6640625" style="198" customWidth="1"/>
    <col min="6411" max="6411" width="13.46484375" style="198" customWidth="1"/>
    <col min="6412" max="6412" width="14.46484375" style="198" customWidth="1"/>
    <col min="6413" max="6413" width="14.6640625" style="198" customWidth="1"/>
    <col min="6414" max="6414" width="3" style="198" customWidth="1"/>
    <col min="6415" max="6415" width="35.6640625" style="198" customWidth="1"/>
    <col min="6416" max="6416" width="39.86328125" style="198" customWidth="1"/>
    <col min="6417" max="6417" width="38.19921875" style="198" customWidth="1"/>
    <col min="6418" max="6418" width="13" style="198" bestFit="1" customWidth="1"/>
    <col min="6419" max="6657" width="9" style="198"/>
    <col min="6658" max="6658" width="20.6640625" style="198" customWidth="1"/>
    <col min="6659" max="6659" width="11.33203125" style="198" customWidth="1"/>
    <col min="6660" max="6660" width="16.1328125" style="198" customWidth="1"/>
    <col min="6661" max="6661" width="14.6640625" style="198" customWidth="1"/>
    <col min="6662" max="6662" width="15.6640625" style="198" customWidth="1"/>
    <col min="6663" max="6663" width="15.33203125" style="198" customWidth="1"/>
    <col min="6664" max="6664" width="15.46484375" style="198" customWidth="1"/>
    <col min="6665" max="6665" width="16" style="198" customWidth="1"/>
    <col min="6666" max="6666" width="3.6640625" style="198" customWidth="1"/>
    <col min="6667" max="6667" width="13.46484375" style="198" customWidth="1"/>
    <col min="6668" max="6668" width="14.46484375" style="198" customWidth="1"/>
    <col min="6669" max="6669" width="14.6640625" style="198" customWidth="1"/>
    <col min="6670" max="6670" width="3" style="198" customWidth="1"/>
    <col min="6671" max="6671" width="35.6640625" style="198" customWidth="1"/>
    <col min="6672" max="6672" width="39.86328125" style="198" customWidth="1"/>
    <col min="6673" max="6673" width="38.19921875" style="198" customWidth="1"/>
    <col min="6674" max="6674" width="13" style="198" bestFit="1" customWidth="1"/>
    <col min="6675" max="6913" width="9" style="198"/>
    <col min="6914" max="6914" width="20.6640625" style="198" customWidth="1"/>
    <col min="6915" max="6915" width="11.33203125" style="198" customWidth="1"/>
    <col min="6916" max="6916" width="16.1328125" style="198" customWidth="1"/>
    <col min="6917" max="6917" width="14.6640625" style="198" customWidth="1"/>
    <col min="6918" max="6918" width="15.6640625" style="198" customWidth="1"/>
    <col min="6919" max="6919" width="15.33203125" style="198" customWidth="1"/>
    <col min="6920" max="6920" width="15.46484375" style="198" customWidth="1"/>
    <col min="6921" max="6921" width="16" style="198" customWidth="1"/>
    <col min="6922" max="6922" width="3.6640625" style="198" customWidth="1"/>
    <col min="6923" max="6923" width="13.46484375" style="198" customWidth="1"/>
    <col min="6924" max="6924" width="14.46484375" style="198" customWidth="1"/>
    <col min="6925" max="6925" width="14.6640625" style="198" customWidth="1"/>
    <col min="6926" max="6926" width="3" style="198" customWidth="1"/>
    <col min="6927" max="6927" width="35.6640625" style="198" customWidth="1"/>
    <col min="6928" max="6928" width="39.86328125" style="198" customWidth="1"/>
    <col min="6929" max="6929" width="38.19921875" style="198" customWidth="1"/>
    <col min="6930" max="6930" width="13" style="198" bestFit="1" customWidth="1"/>
    <col min="6931" max="7169" width="9" style="198"/>
    <col min="7170" max="7170" width="20.6640625" style="198" customWidth="1"/>
    <col min="7171" max="7171" width="11.33203125" style="198" customWidth="1"/>
    <col min="7172" max="7172" width="16.1328125" style="198" customWidth="1"/>
    <col min="7173" max="7173" width="14.6640625" style="198" customWidth="1"/>
    <col min="7174" max="7174" width="15.6640625" style="198" customWidth="1"/>
    <col min="7175" max="7175" width="15.33203125" style="198" customWidth="1"/>
    <col min="7176" max="7176" width="15.46484375" style="198" customWidth="1"/>
    <col min="7177" max="7177" width="16" style="198" customWidth="1"/>
    <col min="7178" max="7178" width="3.6640625" style="198" customWidth="1"/>
    <col min="7179" max="7179" width="13.46484375" style="198" customWidth="1"/>
    <col min="7180" max="7180" width="14.46484375" style="198" customWidth="1"/>
    <col min="7181" max="7181" width="14.6640625" style="198" customWidth="1"/>
    <col min="7182" max="7182" width="3" style="198" customWidth="1"/>
    <col min="7183" max="7183" width="35.6640625" style="198" customWidth="1"/>
    <col min="7184" max="7184" width="39.86328125" style="198" customWidth="1"/>
    <col min="7185" max="7185" width="38.19921875" style="198" customWidth="1"/>
    <col min="7186" max="7186" width="13" style="198" bestFit="1" customWidth="1"/>
    <col min="7187" max="7425" width="9" style="198"/>
    <col min="7426" max="7426" width="20.6640625" style="198" customWidth="1"/>
    <col min="7427" max="7427" width="11.33203125" style="198" customWidth="1"/>
    <col min="7428" max="7428" width="16.1328125" style="198" customWidth="1"/>
    <col min="7429" max="7429" width="14.6640625" style="198" customWidth="1"/>
    <col min="7430" max="7430" width="15.6640625" style="198" customWidth="1"/>
    <col min="7431" max="7431" width="15.33203125" style="198" customWidth="1"/>
    <col min="7432" max="7432" width="15.46484375" style="198" customWidth="1"/>
    <col min="7433" max="7433" width="16" style="198" customWidth="1"/>
    <col min="7434" max="7434" width="3.6640625" style="198" customWidth="1"/>
    <col min="7435" max="7435" width="13.46484375" style="198" customWidth="1"/>
    <col min="7436" max="7436" width="14.46484375" style="198" customWidth="1"/>
    <col min="7437" max="7437" width="14.6640625" style="198" customWidth="1"/>
    <col min="7438" max="7438" width="3" style="198" customWidth="1"/>
    <col min="7439" max="7439" width="35.6640625" style="198" customWidth="1"/>
    <col min="7440" max="7440" width="39.86328125" style="198" customWidth="1"/>
    <col min="7441" max="7441" width="38.19921875" style="198" customWidth="1"/>
    <col min="7442" max="7442" width="13" style="198" bestFit="1" customWidth="1"/>
    <col min="7443" max="7681" width="9" style="198"/>
    <col min="7682" max="7682" width="20.6640625" style="198" customWidth="1"/>
    <col min="7683" max="7683" width="11.33203125" style="198" customWidth="1"/>
    <col min="7684" max="7684" width="16.1328125" style="198" customWidth="1"/>
    <col min="7685" max="7685" width="14.6640625" style="198" customWidth="1"/>
    <col min="7686" max="7686" width="15.6640625" style="198" customWidth="1"/>
    <col min="7687" max="7687" width="15.33203125" style="198" customWidth="1"/>
    <col min="7688" max="7688" width="15.46484375" style="198" customWidth="1"/>
    <col min="7689" max="7689" width="16" style="198" customWidth="1"/>
    <col min="7690" max="7690" width="3.6640625" style="198" customWidth="1"/>
    <col min="7691" max="7691" width="13.46484375" style="198" customWidth="1"/>
    <col min="7692" max="7692" width="14.46484375" style="198" customWidth="1"/>
    <col min="7693" max="7693" width="14.6640625" style="198" customWidth="1"/>
    <col min="7694" max="7694" width="3" style="198" customWidth="1"/>
    <col min="7695" max="7695" width="35.6640625" style="198" customWidth="1"/>
    <col min="7696" max="7696" width="39.86328125" style="198" customWidth="1"/>
    <col min="7697" max="7697" width="38.19921875" style="198" customWidth="1"/>
    <col min="7698" max="7698" width="13" style="198" bestFit="1" customWidth="1"/>
    <col min="7699" max="7937" width="9" style="198"/>
    <col min="7938" max="7938" width="20.6640625" style="198" customWidth="1"/>
    <col min="7939" max="7939" width="11.33203125" style="198" customWidth="1"/>
    <col min="7940" max="7940" width="16.1328125" style="198" customWidth="1"/>
    <col min="7941" max="7941" width="14.6640625" style="198" customWidth="1"/>
    <col min="7942" max="7942" width="15.6640625" style="198" customWidth="1"/>
    <col min="7943" max="7943" width="15.33203125" style="198" customWidth="1"/>
    <col min="7944" max="7944" width="15.46484375" style="198" customWidth="1"/>
    <col min="7945" max="7945" width="16" style="198" customWidth="1"/>
    <col min="7946" max="7946" width="3.6640625" style="198" customWidth="1"/>
    <col min="7947" max="7947" width="13.46484375" style="198" customWidth="1"/>
    <col min="7948" max="7948" width="14.46484375" style="198" customWidth="1"/>
    <col min="7949" max="7949" width="14.6640625" style="198" customWidth="1"/>
    <col min="7950" max="7950" width="3" style="198" customWidth="1"/>
    <col min="7951" max="7951" width="35.6640625" style="198" customWidth="1"/>
    <col min="7952" max="7952" width="39.86328125" style="198" customWidth="1"/>
    <col min="7953" max="7953" width="38.19921875" style="198" customWidth="1"/>
    <col min="7954" max="7954" width="13" style="198" bestFit="1" customWidth="1"/>
    <col min="7955" max="8193" width="9" style="198"/>
    <col min="8194" max="8194" width="20.6640625" style="198" customWidth="1"/>
    <col min="8195" max="8195" width="11.33203125" style="198" customWidth="1"/>
    <col min="8196" max="8196" width="16.1328125" style="198" customWidth="1"/>
    <col min="8197" max="8197" width="14.6640625" style="198" customWidth="1"/>
    <col min="8198" max="8198" width="15.6640625" style="198" customWidth="1"/>
    <col min="8199" max="8199" width="15.33203125" style="198" customWidth="1"/>
    <col min="8200" max="8200" width="15.46484375" style="198" customWidth="1"/>
    <col min="8201" max="8201" width="16" style="198" customWidth="1"/>
    <col min="8202" max="8202" width="3.6640625" style="198" customWidth="1"/>
    <col min="8203" max="8203" width="13.46484375" style="198" customWidth="1"/>
    <col min="8204" max="8204" width="14.46484375" style="198" customWidth="1"/>
    <col min="8205" max="8205" width="14.6640625" style="198" customWidth="1"/>
    <col min="8206" max="8206" width="3" style="198" customWidth="1"/>
    <col min="8207" max="8207" width="35.6640625" style="198" customWidth="1"/>
    <col min="8208" max="8208" width="39.86328125" style="198" customWidth="1"/>
    <col min="8209" max="8209" width="38.19921875" style="198" customWidth="1"/>
    <col min="8210" max="8210" width="13" style="198" bestFit="1" customWidth="1"/>
    <col min="8211" max="8449" width="9" style="198"/>
    <col min="8450" max="8450" width="20.6640625" style="198" customWidth="1"/>
    <col min="8451" max="8451" width="11.33203125" style="198" customWidth="1"/>
    <col min="8452" max="8452" width="16.1328125" style="198" customWidth="1"/>
    <col min="8453" max="8453" width="14.6640625" style="198" customWidth="1"/>
    <col min="8454" max="8454" width="15.6640625" style="198" customWidth="1"/>
    <col min="8455" max="8455" width="15.33203125" style="198" customWidth="1"/>
    <col min="8456" max="8456" width="15.46484375" style="198" customWidth="1"/>
    <col min="8457" max="8457" width="16" style="198" customWidth="1"/>
    <col min="8458" max="8458" width="3.6640625" style="198" customWidth="1"/>
    <col min="8459" max="8459" width="13.46484375" style="198" customWidth="1"/>
    <col min="8460" max="8460" width="14.46484375" style="198" customWidth="1"/>
    <col min="8461" max="8461" width="14.6640625" style="198" customWidth="1"/>
    <col min="8462" max="8462" width="3" style="198" customWidth="1"/>
    <col min="8463" max="8463" width="35.6640625" style="198" customWidth="1"/>
    <col min="8464" max="8464" width="39.86328125" style="198" customWidth="1"/>
    <col min="8465" max="8465" width="38.19921875" style="198" customWidth="1"/>
    <col min="8466" max="8466" width="13" style="198" bestFit="1" customWidth="1"/>
    <col min="8467" max="8705" width="9" style="198"/>
    <col min="8706" max="8706" width="20.6640625" style="198" customWidth="1"/>
    <col min="8707" max="8707" width="11.33203125" style="198" customWidth="1"/>
    <col min="8708" max="8708" width="16.1328125" style="198" customWidth="1"/>
    <col min="8709" max="8709" width="14.6640625" style="198" customWidth="1"/>
    <col min="8710" max="8710" width="15.6640625" style="198" customWidth="1"/>
    <col min="8711" max="8711" width="15.33203125" style="198" customWidth="1"/>
    <col min="8712" max="8712" width="15.46484375" style="198" customWidth="1"/>
    <col min="8713" max="8713" width="16" style="198" customWidth="1"/>
    <col min="8714" max="8714" width="3.6640625" style="198" customWidth="1"/>
    <col min="8715" max="8715" width="13.46484375" style="198" customWidth="1"/>
    <col min="8716" max="8716" width="14.46484375" style="198" customWidth="1"/>
    <col min="8717" max="8717" width="14.6640625" style="198" customWidth="1"/>
    <col min="8718" max="8718" width="3" style="198" customWidth="1"/>
    <col min="8719" max="8719" width="35.6640625" style="198" customWidth="1"/>
    <col min="8720" max="8720" width="39.86328125" style="198" customWidth="1"/>
    <col min="8721" max="8721" width="38.19921875" style="198" customWidth="1"/>
    <col min="8722" max="8722" width="13" style="198" bestFit="1" customWidth="1"/>
    <col min="8723" max="8961" width="9" style="198"/>
    <col min="8962" max="8962" width="20.6640625" style="198" customWidth="1"/>
    <col min="8963" max="8963" width="11.33203125" style="198" customWidth="1"/>
    <col min="8964" max="8964" width="16.1328125" style="198" customWidth="1"/>
    <col min="8965" max="8965" width="14.6640625" style="198" customWidth="1"/>
    <col min="8966" max="8966" width="15.6640625" style="198" customWidth="1"/>
    <col min="8967" max="8967" width="15.33203125" style="198" customWidth="1"/>
    <col min="8968" max="8968" width="15.46484375" style="198" customWidth="1"/>
    <col min="8969" max="8969" width="16" style="198" customWidth="1"/>
    <col min="8970" max="8970" width="3.6640625" style="198" customWidth="1"/>
    <col min="8971" max="8971" width="13.46484375" style="198" customWidth="1"/>
    <col min="8972" max="8972" width="14.46484375" style="198" customWidth="1"/>
    <col min="8973" max="8973" width="14.6640625" style="198" customWidth="1"/>
    <col min="8974" max="8974" width="3" style="198" customWidth="1"/>
    <col min="8975" max="8975" width="35.6640625" style="198" customWidth="1"/>
    <col min="8976" max="8976" width="39.86328125" style="198" customWidth="1"/>
    <col min="8977" max="8977" width="38.19921875" style="198" customWidth="1"/>
    <col min="8978" max="8978" width="13" style="198" bestFit="1" customWidth="1"/>
    <col min="8979" max="9217" width="9" style="198"/>
    <col min="9218" max="9218" width="20.6640625" style="198" customWidth="1"/>
    <col min="9219" max="9219" width="11.33203125" style="198" customWidth="1"/>
    <col min="9220" max="9220" width="16.1328125" style="198" customWidth="1"/>
    <col min="9221" max="9221" width="14.6640625" style="198" customWidth="1"/>
    <col min="9222" max="9222" width="15.6640625" style="198" customWidth="1"/>
    <col min="9223" max="9223" width="15.33203125" style="198" customWidth="1"/>
    <col min="9224" max="9224" width="15.46484375" style="198" customWidth="1"/>
    <col min="9225" max="9225" width="16" style="198" customWidth="1"/>
    <col min="9226" max="9226" width="3.6640625" style="198" customWidth="1"/>
    <col min="9227" max="9227" width="13.46484375" style="198" customWidth="1"/>
    <col min="9228" max="9228" width="14.46484375" style="198" customWidth="1"/>
    <col min="9229" max="9229" width="14.6640625" style="198" customWidth="1"/>
    <col min="9230" max="9230" width="3" style="198" customWidth="1"/>
    <col min="9231" max="9231" width="35.6640625" style="198" customWidth="1"/>
    <col min="9232" max="9232" width="39.86328125" style="198" customWidth="1"/>
    <col min="9233" max="9233" width="38.19921875" style="198" customWidth="1"/>
    <col min="9234" max="9234" width="13" style="198" bestFit="1" customWidth="1"/>
    <col min="9235" max="9473" width="9" style="198"/>
    <col min="9474" max="9474" width="20.6640625" style="198" customWidth="1"/>
    <col min="9475" max="9475" width="11.33203125" style="198" customWidth="1"/>
    <col min="9476" max="9476" width="16.1328125" style="198" customWidth="1"/>
    <col min="9477" max="9477" width="14.6640625" style="198" customWidth="1"/>
    <col min="9478" max="9478" width="15.6640625" style="198" customWidth="1"/>
    <col min="9479" max="9479" width="15.33203125" style="198" customWidth="1"/>
    <col min="9480" max="9480" width="15.46484375" style="198" customWidth="1"/>
    <col min="9481" max="9481" width="16" style="198" customWidth="1"/>
    <col min="9482" max="9482" width="3.6640625" style="198" customWidth="1"/>
    <col min="9483" max="9483" width="13.46484375" style="198" customWidth="1"/>
    <col min="9484" max="9484" width="14.46484375" style="198" customWidth="1"/>
    <col min="9485" max="9485" width="14.6640625" style="198" customWidth="1"/>
    <col min="9486" max="9486" width="3" style="198" customWidth="1"/>
    <col min="9487" max="9487" width="35.6640625" style="198" customWidth="1"/>
    <col min="9488" max="9488" width="39.86328125" style="198" customWidth="1"/>
    <col min="9489" max="9489" width="38.19921875" style="198" customWidth="1"/>
    <col min="9490" max="9490" width="13" style="198" bestFit="1" customWidth="1"/>
    <col min="9491" max="9729" width="9" style="198"/>
    <col min="9730" max="9730" width="20.6640625" style="198" customWidth="1"/>
    <col min="9731" max="9731" width="11.33203125" style="198" customWidth="1"/>
    <col min="9732" max="9732" width="16.1328125" style="198" customWidth="1"/>
    <col min="9733" max="9733" width="14.6640625" style="198" customWidth="1"/>
    <col min="9734" max="9734" width="15.6640625" style="198" customWidth="1"/>
    <col min="9735" max="9735" width="15.33203125" style="198" customWidth="1"/>
    <col min="9736" max="9736" width="15.46484375" style="198" customWidth="1"/>
    <col min="9737" max="9737" width="16" style="198" customWidth="1"/>
    <col min="9738" max="9738" width="3.6640625" style="198" customWidth="1"/>
    <col min="9739" max="9739" width="13.46484375" style="198" customWidth="1"/>
    <col min="9740" max="9740" width="14.46484375" style="198" customWidth="1"/>
    <col min="9741" max="9741" width="14.6640625" style="198" customWidth="1"/>
    <col min="9742" max="9742" width="3" style="198" customWidth="1"/>
    <col min="9743" max="9743" width="35.6640625" style="198" customWidth="1"/>
    <col min="9744" max="9744" width="39.86328125" style="198" customWidth="1"/>
    <col min="9745" max="9745" width="38.19921875" style="198" customWidth="1"/>
    <col min="9746" max="9746" width="13" style="198" bestFit="1" customWidth="1"/>
    <col min="9747" max="9985" width="9" style="198"/>
    <col min="9986" max="9986" width="20.6640625" style="198" customWidth="1"/>
    <col min="9987" max="9987" width="11.33203125" style="198" customWidth="1"/>
    <col min="9988" max="9988" width="16.1328125" style="198" customWidth="1"/>
    <col min="9989" max="9989" width="14.6640625" style="198" customWidth="1"/>
    <col min="9990" max="9990" width="15.6640625" style="198" customWidth="1"/>
    <col min="9991" max="9991" width="15.33203125" style="198" customWidth="1"/>
    <col min="9992" max="9992" width="15.46484375" style="198" customWidth="1"/>
    <col min="9993" max="9993" width="16" style="198" customWidth="1"/>
    <col min="9994" max="9994" width="3.6640625" style="198" customWidth="1"/>
    <col min="9995" max="9995" width="13.46484375" style="198" customWidth="1"/>
    <col min="9996" max="9996" width="14.46484375" style="198" customWidth="1"/>
    <col min="9997" max="9997" width="14.6640625" style="198" customWidth="1"/>
    <col min="9998" max="9998" width="3" style="198" customWidth="1"/>
    <col min="9999" max="9999" width="35.6640625" style="198" customWidth="1"/>
    <col min="10000" max="10000" width="39.86328125" style="198" customWidth="1"/>
    <col min="10001" max="10001" width="38.19921875" style="198" customWidth="1"/>
    <col min="10002" max="10002" width="13" style="198" bestFit="1" customWidth="1"/>
    <col min="10003" max="10241" width="9" style="198"/>
    <col min="10242" max="10242" width="20.6640625" style="198" customWidth="1"/>
    <col min="10243" max="10243" width="11.33203125" style="198" customWidth="1"/>
    <col min="10244" max="10244" width="16.1328125" style="198" customWidth="1"/>
    <col min="10245" max="10245" width="14.6640625" style="198" customWidth="1"/>
    <col min="10246" max="10246" width="15.6640625" style="198" customWidth="1"/>
    <col min="10247" max="10247" width="15.33203125" style="198" customWidth="1"/>
    <col min="10248" max="10248" width="15.46484375" style="198" customWidth="1"/>
    <col min="10249" max="10249" width="16" style="198" customWidth="1"/>
    <col min="10250" max="10250" width="3.6640625" style="198" customWidth="1"/>
    <col min="10251" max="10251" width="13.46484375" style="198" customWidth="1"/>
    <col min="10252" max="10252" width="14.46484375" style="198" customWidth="1"/>
    <col min="10253" max="10253" width="14.6640625" style="198" customWidth="1"/>
    <col min="10254" max="10254" width="3" style="198" customWidth="1"/>
    <col min="10255" max="10255" width="35.6640625" style="198" customWidth="1"/>
    <col min="10256" max="10256" width="39.86328125" style="198" customWidth="1"/>
    <col min="10257" max="10257" width="38.19921875" style="198" customWidth="1"/>
    <col min="10258" max="10258" width="13" style="198" bestFit="1" customWidth="1"/>
    <col min="10259" max="10497" width="9" style="198"/>
    <col min="10498" max="10498" width="20.6640625" style="198" customWidth="1"/>
    <col min="10499" max="10499" width="11.33203125" style="198" customWidth="1"/>
    <col min="10500" max="10500" width="16.1328125" style="198" customWidth="1"/>
    <col min="10501" max="10501" width="14.6640625" style="198" customWidth="1"/>
    <col min="10502" max="10502" width="15.6640625" style="198" customWidth="1"/>
    <col min="10503" max="10503" width="15.33203125" style="198" customWidth="1"/>
    <col min="10504" max="10504" width="15.46484375" style="198" customWidth="1"/>
    <col min="10505" max="10505" width="16" style="198" customWidth="1"/>
    <col min="10506" max="10506" width="3.6640625" style="198" customWidth="1"/>
    <col min="10507" max="10507" width="13.46484375" style="198" customWidth="1"/>
    <col min="10508" max="10508" width="14.46484375" style="198" customWidth="1"/>
    <col min="10509" max="10509" width="14.6640625" style="198" customWidth="1"/>
    <col min="10510" max="10510" width="3" style="198" customWidth="1"/>
    <col min="10511" max="10511" width="35.6640625" style="198" customWidth="1"/>
    <col min="10512" max="10512" width="39.86328125" style="198" customWidth="1"/>
    <col min="10513" max="10513" width="38.19921875" style="198" customWidth="1"/>
    <col min="10514" max="10514" width="13" style="198" bestFit="1" customWidth="1"/>
    <col min="10515" max="10753" width="9" style="198"/>
    <col min="10754" max="10754" width="20.6640625" style="198" customWidth="1"/>
    <col min="10755" max="10755" width="11.33203125" style="198" customWidth="1"/>
    <col min="10756" max="10756" width="16.1328125" style="198" customWidth="1"/>
    <col min="10757" max="10757" width="14.6640625" style="198" customWidth="1"/>
    <col min="10758" max="10758" width="15.6640625" style="198" customWidth="1"/>
    <col min="10759" max="10759" width="15.33203125" style="198" customWidth="1"/>
    <col min="10760" max="10760" width="15.46484375" style="198" customWidth="1"/>
    <col min="10761" max="10761" width="16" style="198" customWidth="1"/>
    <col min="10762" max="10762" width="3.6640625" style="198" customWidth="1"/>
    <col min="10763" max="10763" width="13.46484375" style="198" customWidth="1"/>
    <col min="10764" max="10764" width="14.46484375" style="198" customWidth="1"/>
    <col min="10765" max="10765" width="14.6640625" style="198" customWidth="1"/>
    <col min="10766" max="10766" width="3" style="198" customWidth="1"/>
    <col min="10767" max="10767" width="35.6640625" style="198" customWidth="1"/>
    <col min="10768" max="10768" width="39.86328125" style="198" customWidth="1"/>
    <col min="10769" max="10769" width="38.19921875" style="198" customWidth="1"/>
    <col min="10770" max="10770" width="13" style="198" bestFit="1" customWidth="1"/>
    <col min="10771" max="11009" width="9" style="198"/>
    <col min="11010" max="11010" width="20.6640625" style="198" customWidth="1"/>
    <col min="11011" max="11011" width="11.33203125" style="198" customWidth="1"/>
    <col min="11012" max="11012" width="16.1328125" style="198" customWidth="1"/>
    <col min="11013" max="11013" width="14.6640625" style="198" customWidth="1"/>
    <col min="11014" max="11014" width="15.6640625" style="198" customWidth="1"/>
    <col min="11015" max="11015" width="15.33203125" style="198" customWidth="1"/>
    <col min="11016" max="11016" width="15.46484375" style="198" customWidth="1"/>
    <col min="11017" max="11017" width="16" style="198" customWidth="1"/>
    <col min="11018" max="11018" width="3.6640625" style="198" customWidth="1"/>
    <col min="11019" max="11019" width="13.46484375" style="198" customWidth="1"/>
    <col min="11020" max="11020" width="14.46484375" style="198" customWidth="1"/>
    <col min="11021" max="11021" width="14.6640625" style="198" customWidth="1"/>
    <col min="11022" max="11022" width="3" style="198" customWidth="1"/>
    <col min="11023" max="11023" width="35.6640625" style="198" customWidth="1"/>
    <col min="11024" max="11024" width="39.86328125" style="198" customWidth="1"/>
    <col min="11025" max="11025" width="38.19921875" style="198" customWidth="1"/>
    <col min="11026" max="11026" width="13" style="198" bestFit="1" customWidth="1"/>
    <col min="11027" max="11265" width="9" style="198"/>
    <col min="11266" max="11266" width="20.6640625" style="198" customWidth="1"/>
    <col min="11267" max="11267" width="11.33203125" style="198" customWidth="1"/>
    <col min="11268" max="11268" width="16.1328125" style="198" customWidth="1"/>
    <col min="11269" max="11269" width="14.6640625" style="198" customWidth="1"/>
    <col min="11270" max="11270" width="15.6640625" style="198" customWidth="1"/>
    <col min="11271" max="11271" width="15.33203125" style="198" customWidth="1"/>
    <col min="11272" max="11272" width="15.46484375" style="198" customWidth="1"/>
    <col min="11273" max="11273" width="16" style="198" customWidth="1"/>
    <col min="11274" max="11274" width="3.6640625" style="198" customWidth="1"/>
    <col min="11275" max="11275" width="13.46484375" style="198" customWidth="1"/>
    <col min="11276" max="11276" width="14.46484375" style="198" customWidth="1"/>
    <col min="11277" max="11277" width="14.6640625" style="198" customWidth="1"/>
    <col min="11278" max="11278" width="3" style="198" customWidth="1"/>
    <col min="11279" max="11279" width="35.6640625" style="198" customWidth="1"/>
    <col min="11280" max="11280" width="39.86328125" style="198" customWidth="1"/>
    <col min="11281" max="11281" width="38.19921875" style="198" customWidth="1"/>
    <col min="11282" max="11282" width="13" style="198" bestFit="1" customWidth="1"/>
    <col min="11283" max="11521" width="9" style="198"/>
    <col min="11522" max="11522" width="20.6640625" style="198" customWidth="1"/>
    <col min="11523" max="11523" width="11.33203125" style="198" customWidth="1"/>
    <col min="11524" max="11524" width="16.1328125" style="198" customWidth="1"/>
    <col min="11525" max="11525" width="14.6640625" style="198" customWidth="1"/>
    <col min="11526" max="11526" width="15.6640625" style="198" customWidth="1"/>
    <col min="11527" max="11527" width="15.33203125" style="198" customWidth="1"/>
    <col min="11528" max="11528" width="15.46484375" style="198" customWidth="1"/>
    <col min="11529" max="11529" width="16" style="198" customWidth="1"/>
    <col min="11530" max="11530" width="3.6640625" style="198" customWidth="1"/>
    <col min="11531" max="11531" width="13.46484375" style="198" customWidth="1"/>
    <col min="11532" max="11532" width="14.46484375" style="198" customWidth="1"/>
    <col min="11533" max="11533" width="14.6640625" style="198" customWidth="1"/>
    <col min="11534" max="11534" width="3" style="198" customWidth="1"/>
    <col min="11535" max="11535" width="35.6640625" style="198" customWidth="1"/>
    <col min="11536" max="11536" width="39.86328125" style="198" customWidth="1"/>
    <col min="11537" max="11537" width="38.19921875" style="198" customWidth="1"/>
    <col min="11538" max="11538" width="13" style="198" bestFit="1" customWidth="1"/>
    <col min="11539" max="11777" width="9" style="198"/>
    <col min="11778" max="11778" width="20.6640625" style="198" customWidth="1"/>
    <col min="11779" max="11779" width="11.33203125" style="198" customWidth="1"/>
    <col min="11780" max="11780" width="16.1328125" style="198" customWidth="1"/>
    <col min="11781" max="11781" width="14.6640625" style="198" customWidth="1"/>
    <col min="11782" max="11782" width="15.6640625" style="198" customWidth="1"/>
    <col min="11783" max="11783" width="15.33203125" style="198" customWidth="1"/>
    <col min="11784" max="11784" width="15.46484375" style="198" customWidth="1"/>
    <col min="11785" max="11785" width="16" style="198" customWidth="1"/>
    <col min="11786" max="11786" width="3.6640625" style="198" customWidth="1"/>
    <col min="11787" max="11787" width="13.46484375" style="198" customWidth="1"/>
    <col min="11788" max="11788" width="14.46484375" style="198" customWidth="1"/>
    <col min="11789" max="11789" width="14.6640625" style="198" customWidth="1"/>
    <col min="11790" max="11790" width="3" style="198" customWidth="1"/>
    <col min="11791" max="11791" width="35.6640625" style="198" customWidth="1"/>
    <col min="11792" max="11792" width="39.86328125" style="198" customWidth="1"/>
    <col min="11793" max="11793" width="38.19921875" style="198" customWidth="1"/>
    <col min="11794" max="11794" width="13" style="198" bestFit="1" customWidth="1"/>
    <col min="11795" max="12033" width="9" style="198"/>
    <col min="12034" max="12034" width="20.6640625" style="198" customWidth="1"/>
    <col min="12035" max="12035" width="11.33203125" style="198" customWidth="1"/>
    <col min="12036" max="12036" width="16.1328125" style="198" customWidth="1"/>
    <col min="12037" max="12037" width="14.6640625" style="198" customWidth="1"/>
    <col min="12038" max="12038" width="15.6640625" style="198" customWidth="1"/>
    <col min="12039" max="12039" width="15.33203125" style="198" customWidth="1"/>
    <col min="12040" max="12040" width="15.46484375" style="198" customWidth="1"/>
    <col min="12041" max="12041" width="16" style="198" customWidth="1"/>
    <col min="12042" max="12042" width="3.6640625" style="198" customWidth="1"/>
    <col min="12043" max="12043" width="13.46484375" style="198" customWidth="1"/>
    <col min="12044" max="12044" width="14.46484375" style="198" customWidth="1"/>
    <col min="12045" max="12045" width="14.6640625" style="198" customWidth="1"/>
    <col min="12046" max="12046" width="3" style="198" customWidth="1"/>
    <col min="12047" max="12047" width="35.6640625" style="198" customWidth="1"/>
    <col min="12048" max="12048" width="39.86328125" style="198" customWidth="1"/>
    <col min="12049" max="12049" width="38.19921875" style="198" customWidth="1"/>
    <col min="12050" max="12050" width="13" style="198" bestFit="1" customWidth="1"/>
    <col min="12051" max="12289" width="9" style="198"/>
    <col min="12290" max="12290" width="20.6640625" style="198" customWidth="1"/>
    <col min="12291" max="12291" width="11.33203125" style="198" customWidth="1"/>
    <col min="12292" max="12292" width="16.1328125" style="198" customWidth="1"/>
    <col min="12293" max="12293" width="14.6640625" style="198" customWidth="1"/>
    <col min="12294" max="12294" width="15.6640625" style="198" customWidth="1"/>
    <col min="12295" max="12295" width="15.33203125" style="198" customWidth="1"/>
    <col min="12296" max="12296" width="15.46484375" style="198" customWidth="1"/>
    <col min="12297" max="12297" width="16" style="198" customWidth="1"/>
    <col min="12298" max="12298" width="3.6640625" style="198" customWidth="1"/>
    <col min="12299" max="12299" width="13.46484375" style="198" customWidth="1"/>
    <col min="12300" max="12300" width="14.46484375" style="198" customWidth="1"/>
    <col min="12301" max="12301" width="14.6640625" style="198" customWidth="1"/>
    <col min="12302" max="12302" width="3" style="198" customWidth="1"/>
    <col min="12303" max="12303" width="35.6640625" style="198" customWidth="1"/>
    <col min="12304" max="12304" width="39.86328125" style="198" customWidth="1"/>
    <col min="12305" max="12305" width="38.19921875" style="198" customWidth="1"/>
    <col min="12306" max="12306" width="13" style="198" bestFit="1" customWidth="1"/>
    <col min="12307" max="12545" width="9" style="198"/>
    <col min="12546" max="12546" width="20.6640625" style="198" customWidth="1"/>
    <col min="12547" max="12547" width="11.33203125" style="198" customWidth="1"/>
    <col min="12548" max="12548" width="16.1328125" style="198" customWidth="1"/>
    <col min="12549" max="12549" width="14.6640625" style="198" customWidth="1"/>
    <col min="12550" max="12550" width="15.6640625" style="198" customWidth="1"/>
    <col min="12551" max="12551" width="15.33203125" style="198" customWidth="1"/>
    <col min="12552" max="12552" width="15.46484375" style="198" customWidth="1"/>
    <col min="12553" max="12553" width="16" style="198" customWidth="1"/>
    <col min="12554" max="12554" width="3.6640625" style="198" customWidth="1"/>
    <col min="12555" max="12555" width="13.46484375" style="198" customWidth="1"/>
    <col min="12556" max="12556" width="14.46484375" style="198" customWidth="1"/>
    <col min="12557" max="12557" width="14.6640625" style="198" customWidth="1"/>
    <col min="12558" max="12558" width="3" style="198" customWidth="1"/>
    <col min="12559" max="12559" width="35.6640625" style="198" customWidth="1"/>
    <col min="12560" max="12560" width="39.86328125" style="198" customWidth="1"/>
    <col min="12561" max="12561" width="38.19921875" style="198" customWidth="1"/>
    <col min="12562" max="12562" width="13" style="198" bestFit="1" customWidth="1"/>
    <col min="12563" max="12801" width="9" style="198"/>
    <col min="12802" max="12802" width="20.6640625" style="198" customWidth="1"/>
    <col min="12803" max="12803" width="11.33203125" style="198" customWidth="1"/>
    <col min="12804" max="12804" width="16.1328125" style="198" customWidth="1"/>
    <col min="12805" max="12805" width="14.6640625" style="198" customWidth="1"/>
    <col min="12806" max="12806" width="15.6640625" style="198" customWidth="1"/>
    <col min="12807" max="12807" width="15.33203125" style="198" customWidth="1"/>
    <col min="12808" max="12808" width="15.46484375" style="198" customWidth="1"/>
    <col min="12809" max="12809" width="16" style="198" customWidth="1"/>
    <col min="12810" max="12810" width="3.6640625" style="198" customWidth="1"/>
    <col min="12811" max="12811" width="13.46484375" style="198" customWidth="1"/>
    <col min="12812" max="12812" width="14.46484375" style="198" customWidth="1"/>
    <col min="12813" max="12813" width="14.6640625" style="198" customWidth="1"/>
    <col min="12814" max="12814" width="3" style="198" customWidth="1"/>
    <col min="12815" max="12815" width="35.6640625" style="198" customWidth="1"/>
    <col min="12816" max="12816" width="39.86328125" style="198" customWidth="1"/>
    <col min="12817" max="12817" width="38.19921875" style="198" customWidth="1"/>
    <col min="12818" max="12818" width="13" style="198" bestFit="1" customWidth="1"/>
    <col min="12819" max="13057" width="9" style="198"/>
    <col min="13058" max="13058" width="20.6640625" style="198" customWidth="1"/>
    <col min="13059" max="13059" width="11.33203125" style="198" customWidth="1"/>
    <col min="13060" max="13060" width="16.1328125" style="198" customWidth="1"/>
    <col min="13061" max="13061" width="14.6640625" style="198" customWidth="1"/>
    <col min="13062" max="13062" width="15.6640625" style="198" customWidth="1"/>
    <col min="13063" max="13063" width="15.33203125" style="198" customWidth="1"/>
    <col min="13064" max="13064" width="15.46484375" style="198" customWidth="1"/>
    <col min="13065" max="13065" width="16" style="198" customWidth="1"/>
    <col min="13066" max="13066" width="3.6640625" style="198" customWidth="1"/>
    <col min="13067" max="13067" width="13.46484375" style="198" customWidth="1"/>
    <col min="13068" max="13068" width="14.46484375" style="198" customWidth="1"/>
    <col min="13069" max="13069" width="14.6640625" style="198" customWidth="1"/>
    <col min="13070" max="13070" width="3" style="198" customWidth="1"/>
    <col min="13071" max="13071" width="35.6640625" style="198" customWidth="1"/>
    <col min="13072" max="13072" width="39.86328125" style="198" customWidth="1"/>
    <col min="13073" max="13073" width="38.19921875" style="198" customWidth="1"/>
    <col min="13074" max="13074" width="13" style="198" bestFit="1" customWidth="1"/>
    <col min="13075" max="13313" width="9" style="198"/>
    <col min="13314" max="13314" width="20.6640625" style="198" customWidth="1"/>
    <col min="13315" max="13315" width="11.33203125" style="198" customWidth="1"/>
    <col min="13316" max="13316" width="16.1328125" style="198" customWidth="1"/>
    <col min="13317" max="13317" width="14.6640625" style="198" customWidth="1"/>
    <col min="13318" max="13318" width="15.6640625" style="198" customWidth="1"/>
    <col min="13319" max="13319" width="15.33203125" style="198" customWidth="1"/>
    <col min="13320" max="13320" width="15.46484375" style="198" customWidth="1"/>
    <col min="13321" max="13321" width="16" style="198" customWidth="1"/>
    <col min="13322" max="13322" width="3.6640625" style="198" customWidth="1"/>
    <col min="13323" max="13323" width="13.46484375" style="198" customWidth="1"/>
    <col min="13324" max="13324" width="14.46484375" style="198" customWidth="1"/>
    <col min="13325" max="13325" width="14.6640625" style="198" customWidth="1"/>
    <col min="13326" max="13326" width="3" style="198" customWidth="1"/>
    <col min="13327" max="13327" width="35.6640625" style="198" customWidth="1"/>
    <col min="13328" max="13328" width="39.86328125" style="198" customWidth="1"/>
    <col min="13329" max="13329" width="38.19921875" style="198" customWidth="1"/>
    <col min="13330" max="13330" width="13" style="198" bestFit="1" customWidth="1"/>
    <col min="13331" max="13569" width="9" style="198"/>
    <col min="13570" max="13570" width="20.6640625" style="198" customWidth="1"/>
    <col min="13571" max="13571" width="11.33203125" style="198" customWidth="1"/>
    <col min="13572" max="13572" width="16.1328125" style="198" customWidth="1"/>
    <col min="13573" max="13573" width="14.6640625" style="198" customWidth="1"/>
    <col min="13574" max="13574" width="15.6640625" style="198" customWidth="1"/>
    <col min="13575" max="13575" width="15.33203125" style="198" customWidth="1"/>
    <col min="13576" max="13576" width="15.46484375" style="198" customWidth="1"/>
    <col min="13577" max="13577" width="16" style="198" customWidth="1"/>
    <col min="13578" max="13578" width="3.6640625" style="198" customWidth="1"/>
    <col min="13579" max="13579" width="13.46484375" style="198" customWidth="1"/>
    <col min="13580" max="13580" width="14.46484375" style="198" customWidth="1"/>
    <col min="13581" max="13581" width="14.6640625" style="198" customWidth="1"/>
    <col min="13582" max="13582" width="3" style="198" customWidth="1"/>
    <col min="13583" max="13583" width="35.6640625" style="198" customWidth="1"/>
    <col min="13584" max="13584" width="39.86328125" style="198" customWidth="1"/>
    <col min="13585" max="13585" width="38.19921875" style="198" customWidth="1"/>
    <col min="13586" max="13586" width="13" style="198" bestFit="1" customWidth="1"/>
    <col min="13587" max="13825" width="9" style="198"/>
    <col min="13826" max="13826" width="20.6640625" style="198" customWidth="1"/>
    <col min="13827" max="13827" width="11.33203125" style="198" customWidth="1"/>
    <col min="13828" max="13828" width="16.1328125" style="198" customWidth="1"/>
    <col min="13829" max="13829" width="14.6640625" style="198" customWidth="1"/>
    <col min="13830" max="13830" width="15.6640625" style="198" customWidth="1"/>
    <col min="13831" max="13831" width="15.33203125" style="198" customWidth="1"/>
    <col min="13832" max="13832" width="15.46484375" style="198" customWidth="1"/>
    <col min="13833" max="13833" width="16" style="198" customWidth="1"/>
    <col min="13834" max="13834" width="3.6640625" style="198" customWidth="1"/>
    <col min="13835" max="13835" width="13.46484375" style="198" customWidth="1"/>
    <col min="13836" max="13836" width="14.46484375" style="198" customWidth="1"/>
    <col min="13837" max="13837" width="14.6640625" style="198" customWidth="1"/>
    <col min="13838" max="13838" width="3" style="198" customWidth="1"/>
    <col min="13839" max="13839" width="35.6640625" style="198" customWidth="1"/>
    <col min="13840" max="13840" width="39.86328125" style="198" customWidth="1"/>
    <col min="13841" max="13841" width="38.19921875" style="198" customWidth="1"/>
    <col min="13842" max="13842" width="13" style="198" bestFit="1" customWidth="1"/>
    <col min="13843" max="14081" width="9" style="198"/>
    <col min="14082" max="14082" width="20.6640625" style="198" customWidth="1"/>
    <col min="14083" max="14083" width="11.33203125" style="198" customWidth="1"/>
    <col min="14084" max="14084" width="16.1328125" style="198" customWidth="1"/>
    <col min="14085" max="14085" width="14.6640625" style="198" customWidth="1"/>
    <col min="14086" max="14086" width="15.6640625" style="198" customWidth="1"/>
    <col min="14087" max="14087" width="15.33203125" style="198" customWidth="1"/>
    <col min="14088" max="14088" width="15.46484375" style="198" customWidth="1"/>
    <col min="14089" max="14089" width="16" style="198" customWidth="1"/>
    <col min="14090" max="14090" width="3.6640625" style="198" customWidth="1"/>
    <col min="14091" max="14091" width="13.46484375" style="198" customWidth="1"/>
    <col min="14092" max="14092" width="14.46484375" style="198" customWidth="1"/>
    <col min="14093" max="14093" width="14.6640625" style="198" customWidth="1"/>
    <col min="14094" max="14094" width="3" style="198" customWidth="1"/>
    <col min="14095" max="14095" width="35.6640625" style="198" customWidth="1"/>
    <col min="14096" max="14096" width="39.86328125" style="198" customWidth="1"/>
    <col min="14097" max="14097" width="38.19921875" style="198" customWidth="1"/>
    <col min="14098" max="14098" width="13" style="198" bestFit="1" customWidth="1"/>
    <col min="14099" max="14337" width="9" style="198"/>
    <col min="14338" max="14338" width="20.6640625" style="198" customWidth="1"/>
    <col min="14339" max="14339" width="11.33203125" style="198" customWidth="1"/>
    <col min="14340" max="14340" width="16.1328125" style="198" customWidth="1"/>
    <col min="14341" max="14341" width="14.6640625" style="198" customWidth="1"/>
    <col min="14342" max="14342" width="15.6640625" style="198" customWidth="1"/>
    <col min="14343" max="14343" width="15.33203125" style="198" customWidth="1"/>
    <col min="14344" max="14344" width="15.46484375" style="198" customWidth="1"/>
    <col min="14345" max="14345" width="16" style="198" customWidth="1"/>
    <col min="14346" max="14346" width="3.6640625" style="198" customWidth="1"/>
    <col min="14347" max="14347" width="13.46484375" style="198" customWidth="1"/>
    <col min="14348" max="14348" width="14.46484375" style="198" customWidth="1"/>
    <col min="14349" max="14349" width="14.6640625" style="198" customWidth="1"/>
    <col min="14350" max="14350" width="3" style="198" customWidth="1"/>
    <col min="14351" max="14351" width="35.6640625" style="198" customWidth="1"/>
    <col min="14352" max="14352" width="39.86328125" style="198" customWidth="1"/>
    <col min="14353" max="14353" width="38.19921875" style="198" customWidth="1"/>
    <col min="14354" max="14354" width="13" style="198" bestFit="1" customWidth="1"/>
    <col min="14355" max="14593" width="9" style="198"/>
    <col min="14594" max="14594" width="20.6640625" style="198" customWidth="1"/>
    <col min="14595" max="14595" width="11.33203125" style="198" customWidth="1"/>
    <col min="14596" max="14596" width="16.1328125" style="198" customWidth="1"/>
    <col min="14597" max="14597" width="14.6640625" style="198" customWidth="1"/>
    <col min="14598" max="14598" width="15.6640625" style="198" customWidth="1"/>
    <col min="14599" max="14599" width="15.33203125" style="198" customWidth="1"/>
    <col min="14600" max="14600" width="15.46484375" style="198" customWidth="1"/>
    <col min="14601" max="14601" width="16" style="198" customWidth="1"/>
    <col min="14602" max="14602" width="3.6640625" style="198" customWidth="1"/>
    <col min="14603" max="14603" width="13.46484375" style="198" customWidth="1"/>
    <col min="14604" max="14604" width="14.46484375" style="198" customWidth="1"/>
    <col min="14605" max="14605" width="14.6640625" style="198" customWidth="1"/>
    <col min="14606" max="14606" width="3" style="198" customWidth="1"/>
    <col min="14607" max="14607" width="35.6640625" style="198" customWidth="1"/>
    <col min="14608" max="14608" width="39.86328125" style="198" customWidth="1"/>
    <col min="14609" max="14609" width="38.19921875" style="198" customWidth="1"/>
    <col min="14610" max="14610" width="13" style="198" bestFit="1" customWidth="1"/>
    <col min="14611" max="14849" width="9" style="198"/>
    <col min="14850" max="14850" width="20.6640625" style="198" customWidth="1"/>
    <col min="14851" max="14851" width="11.33203125" style="198" customWidth="1"/>
    <col min="14852" max="14852" width="16.1328125" style="198" customWidth="1"/>
    <col min="14853" max="14853" width="14.6640625" style="198" customWidth="1"/>
    <col min="14854" max="14854" width="15.6640625" style="198" customWidth="1"/>
    <col min="14855" max="14855" width="15.33203125" style="198" customWidth="1"/>
    <col min="14856" max="14856" width="15.46484375" style="198" customWidth="1"/>
    <col min="14857" max="14857" width="16" style="198" customWidth="1"/>
    <col min="14858" max="14858" width="3.6640625" style="198" customWidth="1"/>
    <col min="14859" max="14859" width="13.46484375" style="198" customWidth="1"/>
    <col min="14860" max="14860" width="14.46484375" style="198" customWidth="1"/>
    <col min="14861" max="14861" width="14.6640625" style="198" customWidth="1"/>
    <col min="14862" max="14862" width="3" style="198" customWidth="1"/>
    <col min="14863" max="14863" width="35.6640625" style="198" customWidth="1"/>
    <col min="14864" max="14864" width="39.86328125" style="198" customWidth="1"/>
    <col min="14865" max="14865" width="38.19921875" style="198" customWidth="1"/>
    <col min="14866" max="14866" width="13" style="198" bestFit="1" customWidth="1"/>
    <col min="14867" max="15105" width="9" style="198"/>
    <col min="15106" max="15106" width="20.6640625" style="198" customWidth="1"/>
    <col min="15107" max="15107" width="11.33203125" style="198" customWidth="1"/>
    <col min="15108" max="15108" width="16.1328125" style="198" customWidth="1"/>
    <col min="15109" max="15109" width="14.6640625" style="198" customWidth="1"/>
    <col min="15110" max="15110" width="15.6640625" style="198" customWidth="1"/>
    <col min="15111" max="15111" width="15.33203125" style="198" customWidth="1"/>
    <col min="15112" max="15112" width="15.46484375" style="198" customWidth="1"/>
    <col min="15113" max="15113" width="16" style="198" customWidth="1"/>
    <col min="15114" max="15114" width="3.6640625" style="198" customWidth="1"/>
    <col min="15115" max="15115" width="13.46484375" style="198" customWidth="1"/>
    <col min="15116" max="15116" width="14.46484375" style="198" customWidth="1"/>
    <col min="15117" max="15117" width="14.6640625" style="198" customWidth="1"/>
    <col min="15118" max="15118" width="3" style="198" customWidth="1"/>
    <col min="15119" max="15119" width="35.6640625" style="198" customWidth="1"/>
    <col min="15120" max="15120" width="39.86328125" style="198" customWidth="1"/>
    <col min="15121" max="15121" width="38.19921875" style="198" customWidth="1"/>
    <col min="15122" max="15122" width="13" style="198" bestFit="1" customWidth="1"/>
    <col min="15123" max="15361" width="9" style="198"/>
    <col min="15362" max="15362" width="20.6640625" style="198" customWidth="1"/>
    <col min="15363" max="15363" width="11.33203125" style="198" customWidth="1"/>
    <col min="15364" max="15364" width="16.1328125" style="198" customWidth="1"/>
    <col min="15365" max="15365" width="14.6640625" style="198" customWidth="1"/>
    <col min="15366" max="15366" width="15.6640625" style="198" customWidth="1"/>
    <col min="15367" max="15367" width="15.33203125" style="198" customWidth="1"/>
    <col min="15368" max="15368" width="15.46484375" style="198" customWidth="1"/>
    <col min="15369" max="15369" width="16" style="198" customWidth="1"/>
    <col min="15370" max="15370" width="3.6640625" style="198" customWidth="1"/>
    <col min="15371" max="15371" width="13.46484375" style="198" customWidth="1"/>
    <col min="15372" max="15372" width="14.46484375" style="198" customWidth="1"/>
    <col min="15373" max="15373" width="14.6640625" style="198" customWidth="1"/>
    <col min="15374" max="15374" width="3" style="198" customWidth="1"/>
    <col min="15375" max="15375" width="35.6640625" style="198" customWidth="1"/>
    <col min="15376" max="15376" width="39.86328125" style="198" customWidth="1"/>
    <col min="15377" max="15377" width="38.19921875" style="198" customWidth="1"/>
    <col min="15378" max="15378" width="13" style="198" bestFit="1" customWidth="1"/>
    <col min="15379" max="15617" width="9" style="198"/>
    <col min="15618" max="15618" width="20.6640625" style="198" customWidth="1"/>
    <col min="15619" max="15619" width="11.33203125" style="198" customWidth="1"/>
    <col min="15620" max="15620" width="16.1328125" style="198" customWidth="1"/>
    <col min="15621" max="15621" width="14.6640625" style="198" customWidth="1"/>
    <col min="15622" max="15622" width="15.6640625" style="198" customWidth="1"/>
    <col min="15623" max="15623" width="15.33203125" style="198" customWidth="1"/>
    <col min="15624" max="15624" width="15.46484375" style="198" customWidth="1"/>
    <col min="15625" max="15625" width="16" style="198" customWidth="1"/>
    <col min="15626" max="15626" width="3.6640625" style="198" customWidth="1"/>
    <col min="15627" max="15627" width="13.46484375" style="198" customWidth="1"/>
    <col min="15628" max="15628" width="14.46484375" style="198" customWidth="1"/>
    <col min="15629" max="15629" width="14.6640625" style="198" customWidth="1"/>
    <col min="15630" max="15630" width="3" style="198" customWidth="1"/>
    <col min="15631" max="15631" width="35.6640625" style="198" customWidth="1"/>
    <col min="15632" max="15632" width="39.86328125" style="198" customWidth="1"/>
    <col min="15633" max="15633" width="38.19921875" style="198" customWidth="1"/>
    <col min="15634" max="15634" width="13" style="198" bestFit="1" customWidth="1"/>
    <col min="15635" max="15873" width="9" style="198"/>
    <col min="15874" max="15874" width="20.6640625" style="198" customWidth="1"/>
    <col min="15875" max="15875" width="11.33203125" style="198" customWidth="1"/>
    <col min="15876" max="15876" width="16.1328125" style="198" customWidth="1"/>
    <col min="15877" max="15877" width="14.6640625" style="198" customWidth="1"/>
    <col min="15878" max="15878" width="15.6640625" style="198" customWidth="1"/>
    <col min="15879" max="15879" width="15.33203125" style="198" customWidth="1"/>
    <col min="15880" max="15880" width="15.46484375" style="198" customWidth="1"/>
    <col min="15881" max="15881" width="16" style="198" customWidth="1"/>
    <col min="15882" max="15882" width="3.6640625" style="198" customWidth="1"/>
    <col min="15883" max="15883" width="13.46484375" style="198" customWidth="1"/>
    <col min="15884" max="15884" width="14.46484375" style="198" customWidth="1"/>
    <col min="15885" max="15885" width="14.6640625" style="198" customWidth="1"/>
    <col min="15886" max="15886" width="3" style="198" customWidth="1"/>
    <col min="15887" max="15887" width="35.6640625" style="198" customWidth="1"/>
    <col min="15888" max="15888" width="39.86328125" style="198" customWidth="1"/>
    <col min="15889" max="15889" width="38.19921875" style="198" customWidth="1"/>
    <col min="15890" max="15890" width="13" style="198" bestFit="1" customWidth="1"/>
    <col min="15891" max="16129" width="9" style="198"/>
    <col min="16130" max="16130" width="20.6640625" style="198" customWidth="1"/>
    <col min="16131" max="16131" width="11.33203125" style="198" customWidth="1"/>
    <col min="16132" max="16132" width="16.1328125" style="198" customWidth="1"/>
    <col min="16133" max="16133" width="14.6640625" style="198" customWidth="1"/>
    <col min="16134" max="16134" width="15.6640625" style="198" customWidth="1"/>
    <col min="16135" max="16135" width="15.33203125" style="198" customWidth="1"/>
    <col min="16136" max="16136" width="15.46484375" style="198" customWidth="1"/>
    <col min="16137" max="16137" width="16" style="198" customWidth="1"/>
    <col min="16138" max="16138" width="3.6640625" style="198" customWidth="1"/>
    <col min="16139" max="16139" width="13.46484375" style="198" customWidth="1"/>
    <col min="16140" max="16140" width="14.46484375" style="198" customWidth="1"/>
    <col min="16141" max="16141" width="14.6640625" style="198" customWidth="1"/>
    <col min="16142" max="16142" width="3" style="198" customWidth="1"/>
    <col min="16143" max="16143" width="35.6640625" style="198" customWidth="1"/>
    <col min="16144" max="16144" width="39.86328125" style="198" customWidth="1"/>
    <col min="16145" max="16145" width="38.19921875" style="198" customWidth="1"/>
    <col min="16146" max="16146" width="13" style="198" bestFit="1" customWidth="1"/>
    <col min="16147" max="16384" width="9" style="198"/>
  </cols>
  <sheetData>
    <row r="1" spans="1:18" ht="22.9">
      <c r="A1" s="382" t="s">
        <v>262</v>
      </c>
      <c r="B1" s="382"/>
      <c r="C1" s="382"/>
      <c r="D1" s="382"/>
      <c r="E1" s="382"/>
      <c r="F1" s="382"/>
      <c r="G1" s="382"/>
      <c r="H1" s="382"/>
      <c r="I1" s="382"/>
      <c r="J1" s="382"/>
      <c r="K1" s="382"/>
      <c r="L1" s="382"/>
      <c r="M1" s="382"/>
      <c r="N1" s="382"/>
      <c r="O1" s="382"/>
      <c r="P1" s="197"/>
    </row>
    <row r="2" spans="1:18" ht="20.100000000000001" customHeight="1">
      <c r="A2" s="383" t="s">
        <v>236</v>
      </c>
      <c r="B2" s="383"/>
      <c r="C2" s="383"/>
      <c r="D2" s="383"/>
      <c r="E2" s="383"/>
      <c r="F2" s="383"/>
      <c r="G2" s="383"/>
      <c r="H2" s="383"/>
      <c r="I2" s="383"/>
      <c r="J2" s="383"/>
      <c r="K2" s="383"/>
      <c r="L2" s="383"/>
      <c r="M2" s="383"/>
      <c r="N2" s="199"/>
      <c r="O2" s="200" t="s">
        <v>137</v>
      </c>
    </row>
    <row r="3" spans="1:18" ht="40.5" customHeight="1">
      <c r="A3" s="384" t="s">
        <v>237</v>
      </c>
      <c r="B3" s="384" t="s">
        <v>238</v>
      </c>
      <c r="C3" s="384" t="s">
        <v>239</v>
      </c>
      <c r="D3" s="385" t="s">
        <v>269</v>
      </c>
      <c r="E3" s="385"/>
      <c r="F3" s="385"/>
      <c r="G3" s="392" t="s">
        <v>276</v>
      </c>
      <c r="H3" s="386" t="s">
        <v>272</v>
      </c>
      <c r="I3" s="387"/>
      <c r="J3" s="388" t="s">
        <v>275</v>
      </c>
      <c r="K3" s="389"/>
      <c r="L3" s="384" t="s">
        <v>240</v>
      </c>
      <c r="M3" s="384" t="s">
        <v>241</v>
      </c>
      <c r="N3" s="368" t="s">
        <v>242</v>
      </c>
      <c r="O3" s="369"/>
    </row>
    <row r="4" spans="1:18" ht="54.75" customHeight="1">
      <c r="A4" s="384"/>
      <c r="B4" s="384"/>
      <c r="C4" s="384"/>
      <c r="D4" s="201" t="s">
        <v>270</v>
      </c>
      <c r="E4" s="202" t="s">
        <v>271</v>
      </c>
      <c r="F4" s="203" t="s">
        <v>54</v>
      </c>
      <c r="G4" s="393"/>
      <c r="H4" s="204" t="s">
        <v>273</v>
      </c>
      <c r="I4" s="204" t="s">
        <v>274</v>
      </c>
      <c r="J4" s="390"/>
      <c r="K4" s="391"/>
      <c r="L4" s="384"/>
      <c r="M4" s="384"/>
      <c r="N4" s="370"/>
      <c r="O4" s="371"/>
    </row>
    <row r="5" spans="1:18" ht="88.5" customHeight="1">
      <c r="A5" s="232" t="s">
        <v>263</v>
      </c>
      <c r="B5" s="233">
        <f t="shared" ref="B5:L5" si="0">SUM(B6:B7)</f>
        <v>25639.24</v>
      </c>
      <c r="C5" s="218">
        <f t="shared" si="0"/>
        <v>1218213373</v>
      </c>
      <c r="D5" s="218" t="e">
        <f t="shared" si="0"/>
        <v>#REF!</v>
      </c>
      <c r="E5" s="218" t="e">
        <f t="shared" si="0"/>
        <v>#REF!</v>
      </c>
      <c r="F5" s="218" t="e">
        <f>D5+E5</f>
        <v>#REF!</v>
      </c>
      <c r="G5" s="218"/>
      <c r="H5" s="208">
        <f>SUM(H6:H7)</f>
        <v>0</v>
      </c>
      <c r="I5" s="208">
        <f>SUM(I6:I7)</f>
        <v>0</v>
      </c>
      <c r="J5" s="209"/>
      <c r="K5" s="234" t="e">
        <f>SUM(K6:K7)</f>
        <v>#REF!</v>
      </c>
      <c r="L5" s="218" t="e">
        <f t="shared" si="0"/>
        <v>#REF!</v>
      </c>
      <c r="M5" s="372" t="s">
        <v>243</v>
      </c>
      <c r="N5" s="375"/>
      <c r="O5" s="378"/>
      <c r="P5" s="381"/>
      <c r="Q5" s="211"/>
      <c r="R5" s="197"/>
    </row>
    <row r="6" spans="1:18" ht="234" customHeight="1">
      <c r="A6" s="235" t="s">
        <v>244</v>
      </c>
      <c r="B6" s="213">
        <v>18359.330000000002</v>
      </c>
      <c r="C6" s="208">
        <v>872545952</v>
      </c>
      <c r="D6" s="208" t="e">
        <f>#REF!+#REF!</f>
        <v>#REF!</v>
      </c>
      <c r="E6" s="208" t="e">
        <f>#REF!+#REF!</f>
        <v>#REF!</v>
      </c>
      <c r="F6" s="218" t="e">
        <f>D6+E6</f>
        <v>#REF!</v>
      </c>
      <c r="G6" s="218"/>
      <c r="H6" s="229"/>
      <c r="I6" s="229"/>
      <c r="J6" s="209"/>
      <c r="K6" s="214" t="e">
        <f>#REF!+#REF!</f>
        <v>#REF!</v>
      </c>
      <c r="L6" s="208" t="e">
        <f>#REF!+#REF!</f>
        <v>#REF!</v>
      </c>
      <c r="M6" s="373"/>
      <c r="N6" s="376"/>
      <c r="O6" s="379"/>
      <c r="P6" s="381"/>
    </row>
    <row r="7" spans="1:18" ht="272.25" customHeight="1">
      <c r="A7" s="236" t="s">
        <v>245</v>
      </c>
      <c r="B7" s="213">
        <v>7279.91</v>
      </c>
      <c r="C7" s="208">
        <v>345667421</v>
      </c>
      <c r="D7" s="229"/>
      <c r="E7" s="229"/>
      <c r="F7" s="230">
        <f>D7+E7</f>
        <v>0</v>
      </c>
      <c r="G7" s="218"/>
      <c r="H7" s="229"/>
      <c r="I7" s="229"/>
      <c r="J7" s="237"/>
      <c r="K7" s="231"/>
      <c r="L7" s="229"/>
      <c r="M7" s="374"/>
      <c r="N7" s="377"/>
      <c r="O7" s="380"/>
      <c r="P7" s="381"/>
    </row>
    <row r="8" spans="1:18" ht="20.100000000000001" customHeight="1">
      <c r="A8" s="383" t="s">
        <v>246</v>
      </c>
      <c r="B8" s="383"/>
      <c r="C8" s="383"/>
      <c r="D8" s="383"/>
      <c r="E8" s="383"/>
      <c r="F8" s="383"/>
      <c r="G8" s="383"/>
      <c r="H8" s="383"/>
      <c r="I8" s="383"/>
      <c r="J8" s="383"/>
      <c r="K8" s="383"/>
      <c r="L8" s="383"/>
      <c r="M8" s="383"/>
      <c r="N8" s="199"/>
      <c r="O8" s="216" t="s">
        <v>137</v>
      </c>
    </row>
    <row r="9" spans="1:18" ht="40.5" customHeight="1">
      <c r="A9" s="384" t="s">
        <v>237</v>
      </c>
      <c r="B9" s="384" t="s">
        <v>238</v>
      </c>
      <c r="C9" s="384" t="s">
        <v>239</v>
      </c>
      <c r="D9" s="385" t="s">
        <v>269</v>
      </c>
      <c r="E9" s="385"/>
      <c r="F9" s="385"/>
      <c r="G9" s="392" t="s">
        <v>276</v>
      </c>
      <c r="H9" s="386" t="s">
        <v>272</v>
      </c>
      <c r="I9" s="387"/>
      <c r="J9" s="388" t="s">
        <v>275</v>
      </c>
      <c r="K9" s="389"/>
      <c r="L9" s="384" t="s">
        <v>240</v>
      </c>
      <c r="M9" s="384" t="s">
        <v>241</v>
      </c>
      <c r="N9" s="368" t="s">
        <v>242</v>
      </c>
      <c r="O9" s="369"/>
    </row>
    <row r="10" spans="1:18" ht="54.75" customHeight="1">
      <c r="A10" s="384"/>
      <c r="B10" s="384"/>
      <c r="C10" s="384"/>
      <c r="D10" s="201" t="s">
        <v>270</v>
      </c>
      <c r="E10" s="202" t="s">
        <v>271</v>
      </c>
      <c r="F10" s="203" t="s">
        <v>54</v>
      </c>
      <c r="G10" s="393"/>
      <c r="H10" s="204" t="s">
        <v>273</v>
      </c>
      <c r="I10" s="204" t="s">
        <v>274</v>
      </c>
      <c r="J10" s="390"/>
      <c r="K10" s="391"/>
      <c r="L10" s="384"/>
      <c r="M10" s="384"/>
      <c r="N10" s="370"/>
      <c r="O10" s="371"/>
    </row>
    <row r="11" spans="1:18" ht="100.5" customHeight="1">
      <c r="A11" s="205" t="s">
        <v>265</v>
      </c>
      <c r="B11" s="217">
        <f t="shared" ref="B11:L11" si="1">SUM(B12:B13)</f>
        <v>15999</v>
      </c>
      <c r="C11" s="217">
        <f t="shared" si="1"/>
        <v>894824369</v>
      </c>
      <c r="D11" s="207" t="e">
        <f t="shared" si="1"/>
        <v>#REF!</v>
      </c>
      <c r="E11" s="207" t="e">
        <f t="shared" si="1"/>
        <v>#REF!</v>
      </c>
      <c r="F11" s="208" t="e">
        <f>D11+E11</f>
        <v>#REF!</v>
      </c>
      <c r="G11" s="208" t="e">
        <f>G12</f>
        <v>#REF!</v>
      </c>
      <c r="H11" s="207">
        <f>SUM(H12:H13)</f>
        <v>0</v>
      </c>
      <c r="I11" s="207">
        <f>SUM(I12:I13)</f>
        <v>0</v>
      </c>
      <c r="J11" s="394" t="e">
        <f>SUM(J12:K13)</f>
        <v>#REF!</v>
      </c>
      <c r="K11" s="395"/>
      <c r="L11" s="207" t="e">
        <f t="shared" si="1"/>
        <v>#REF!</v>
      </c>
      <c r="M11" s="372" t="s">
        <v>247</v>
      </c>
      <c r="N11" s="375"/>
      <c r="O11" s="378"/>
      <c r="P11" s="211"/>
      <c r="Q11" s="197"/>
    </row>
    <row r="12" spans="1:18" ht="215.25" customHeight="1">
      <c r="A12" s="212" t="s">
        <v>248</v>
      </c>
      <c r="B12" s="208">
        <v>7316</v>
      </c>
      <c r="C12" s="208">
        <v>409167622</v>
      </c>
      <c r="D12" s="208" t="e">
        <f>#REF!+#REF!</f>
        <v>#REF!</v>
      </c>
      <c r="E12" s="208" t="e">
        <f>#REF!+#REF!</f>
        <v>#REF!</v>
      </c>
      <c r="F12" s="208" t="e">
        <f>D12+E12</f>
        <v>#REF!</v>
      </c>
      <c r="G12" s="208" t="e">
        <f>#REF!</f>
        <v>#REF!</v>
      </c>
      <c r="H12" s="230"/>
      <c r="I12" s="230"/>
      <c r="J12" s="394" t="e">
        <f>#REF!+#REF!</f>
        <v>#REF!</v>
      </c>
      <c r="K12" s="396"/>
      <c r="L12" s="220" t="e">
        <f>#REF!+#REF!</f>
        <v>#REF!</v>
      </c>
      <c r="M12" s="373"/>
      <c r="N12" s="376"/>
      <c r="O12" s="379"/>
    </row>
    <row r="13" spans="1:18" ht="215.25" customHeight="1">
      <c r="A13" s="221" t="s">
        <v>249</v>
      </c>
      <c r="B13" s="208">
        <v>8683</v>
      </c>
      <c r="C13" s="208">
        <v>485656747</v>
      </c>
      <c r="D13" s="229"/>
      <c r="E13" s="229"/>
      <c r="F13" s="229">
        <f>D13+E13</f>
        <v>0</v>
      </c>
      <c r="G13" s="208"/>
      <c r="H13" s="230"/>
      <c r="I13" s="230"/>
      <c r="J13" s="397"/>
      <c r="K13" s="398"/>
      <c r="L13" s="229"/>
      <c r="M13" s="374"/>
      <c r="N13" s="377"/>
      <c r="O13" s="380"/>
    </row>
    <row r="14" spans="1:18" ht="20.100000000000001" customHeight="1">
      <c r="A14" s="383" t="s">
        <v>250</v>
      </c>
      <c r="B14" s="383"/>
      <c r="C14" s="383"/>
      <c r="D14" s="383"/>
      <c r="E14" s="383"/>
      <c r="F14" s="383"/>
      <c r="G14" s="383"/>
      <c r="H14" s="383"/>
      <c r="I14" s="383"/>
      <c r="J14" s="383"/>
      <c r="K14" s="383"/>
      <c r="L14" s="383"/>
      <c r="M14" s="383"/>
      <c r="N14" s="199"/>
      <c r="O14" s="200" t="s">
        <v>137</v>
      </c>
    </row>
    <row r="15" spans="1:18" ht="40.5" customHeight="1">
      <c r="A15" s="384" t="s">
        <v>237</v>
      </c>
      <c r="B15" s="384" t="s">
        <v>238</v>
      </c>
      <c r="C15" s="384" t="s">
        <v>239</v>
      </c>
      <c r="D15" s="385" t="s">
        <v>269</v>
      </c>
      <c r="E15" s="385"/>
      <c r="F15" s="385"/>
      <c r="G15" s="392" t="s">
        <v>276</v>
      </c>
      <c r="H15" s="386" t="s">
        <v>272</v>
      </c>
      <c r="I15" s="387"/>
      <c r="J15" s="388" t="s">
        <v>275</v>
      </c>
      <c r="K15" s="389"/>
      <c r="L15" s="384" t="s">
        <v>240</v>
      </c>
      <c r="M15" s="384" t="s">
        <v>241</v>
      </c>
      <c r="N15" s="368" t="s">
        <v>242</v>
      </c>
      <c r="O15" s="369"/>
    </row>
    <row r="16" spans="1:18" ht="54.75" customHeight="1">
      <c r="A16" s="384"/>
      <c r="B16" s="384"/>
      <c r="C16" s="384"/>
      <c r="D16" s="201" t="s">
        <v>270</v>
      </c>
      <c r="E16" s="202" t="s">
        <v>271</v>
      </c>
      <c r="F16" s="203" t="s">
        <v>54</v>
      </c>
      <c r="G16" s="393"/>
      <c r="H16" s="204" t="s">
        <v>273</v>
      </c>
      <c r="I16" s="204" t="s">
        <v>274</v>
      </c>
      <c r="J16" s="390"/>
      <c r="K16" s="391"/>
      <c r="L16" s="384"/>
      <c r="M16" s="384"/>
      <c r="N16" s="370"/>
      <c r="O16" s="371"/>
    </row>
    <row r="17" spans="1:18" ht="105" customHeight="1">
      <c r="A17" s="205" t="s">
        <v>266</v>
      </c>
      <c r="B17" s="206">
        <f>SUM(B18:B19)</f>
        <v>25391.5</v>
      </c>
      <c r="C17" s="207">
        <f>SUM(C18:C19)</f>
        <v>1329097692</v>
      </c>
      <c r="D17" s="207" t="e">
        <f>SUM(D18:D19)</f>
        <v>#REF!</v>
      </c>
      <c r="E17" s="207" t="e">
        <f>SUM(E18:E19)</f>
        <v>#REF!</v>
      </c>
      <c r="F17" s="207" t="e">
        <f>D17+E17</f>
        <v>#REF!</v>
      </c>
      <c r="G17" s="207">
        <f>G18+G19</f>
        <v>0</v>
      </c>
      <c r="H17" s="207">
        <f>SUM(H18:H19)</f>
        <v>0</v>
      </c>
      <c r="I17" s="207">
        <f>SUM(I18:I19)</f>
        <v>0</v>
      </c>
      <c r="J17" s="394" t="e">
        <f>SUM(J18:K19)</f>
        <v>#REF!</v>
      </c>
      <c r="K17" s="395"/>
      <c r="L17" s="207" t="e">
        <f>SUM(L18:L19)</f>
        <v>#REF!</v>
      </c>
      <c r="M17" s="372" t="s">
        <v>251</v>
      </c>
      <c r="N17" s="375"/>
      <c r="O17" s="378"/>
      <c r="P17" s="211"/>
      <c r="Q17" s="197"/>
    </row>
    <row r="18" spans="1:18" ht="191.25" customHeight="1">
      <c r="A18" s="212" t="s">
        <v>252</v>
      </c>
      <c r="B18" s="222">
        <v>20300.57</v>
      </c>
      <c r="C18" s="220">
        <v>1062614138</v>
      </c>
      <c r="D18" s="220" t="e">
        <f>#REF!+#REF!</f>
        <v>#REF!</v>
      </c>
      <c r="E18" s="220" t="e">
        <f>#REF!+#REF!</f>
        <v>#REF!</v>
      </c>
      <c r="F18" s="207" t="e">
        <f>D18+E18</f>
        <v>#REF!</v>
      </c>
      <c r="G18" s="207"/>
      <c r="H18" s="230"/>
      <c r="I18" s="230"/>
      <c r="J18" s="394" t="e">
        <f>#REF!+#REF!</f>
        <v>#REF!</v>
      </c>
      <c r="K18" s="396"/>
      <c r="L18" s="220" t="e">
        <f>#REF!+#REF!</f>
        <v>#REF!</v>
      </c>
      <c r="M18" s="373"/>
      <c r="N18" s="376"/>
      <c r="O18" s="379"/>
    </row>
    <row r="19" spans="1:18" ht="191.25" customHeight="1">
      <c r="A19" s="215" t="s">
        <v>245</v>
      </c>
      <c r="B19" s="222">
        <v>5090.93</v>
      </c>
      <c r="C19" s="220">
        <v>266483554</v>
      </c>
      <c r="D19" s="229"/>
      <c r="E19" s="229"/>
      <c r="F19" s="230">
        <f>D19+E19</f>
        <v>0</v>
      </c>
      <c r="G19" s="218"/>
      <c r="H19" s="230"/>
      <c r="I19" s="230"/>
      <c r="J19" s="397"/>
      <c r="K19" s="398"/>
      <c r="L19" s="229"/>
      <c r="M19" s="374"/>
      <c r="N19" s="377"/>
      <c r="O19" s="380"/>
    </row>
    <row r="20" spans="1:18" ht="20.100000000000001" customHeight="1">
      <c r="A20" s="383" t="s">
        <v>253</v>
      </c>
      <c r="B20" s="383"/>
      <c r="C20" s="383"/>
      <c r="D20" s="383"/>
      <c r="E20" s="383"/>
      <c r="F20" s="383"/>
      <c r="G20" s="383"/>
      <c r="H20" s="383"/>
      <c r="I20" s="383"/>
      <c r="J20" s="383"/>
      <c r="K20" s="383"/>
      <c r="L20" s="383"/>
      <c r="M20" s="383"/>
      <c r="N20" s="199"/>
      <c r="O20" s="200" t="s">
        <v>137</v>
      </c>
    </row>
    <row r="21" spans="1:18" ht="40.5" customHeight="1">
      <c r="A21" s="384" t="s">
        <v>237</v>
      </c>
      <c r="B21" s="384" t="s">
        <v>238</v>
      </c>
      <c r="C21" s="384" t="s">
        <v>239</v>
      </c>
      <c r="D21" s="385" t="s">
        <v>269</v>
      </c>
      <c r="E21" s="385"/>
      <c r="F21" s="385"/>
      <c r="G21" s="392" t="s">
        <v>276</v>
      </c>
      <c r="H21" s="386" t="s">
        <v>272</v>
      </c>
      <c r="I21" s="387"/>
      <c r="J21" s="388" t="s">
        <v>275</v>
      </c>
      <c r="K21" s="389"/>
      <c r="L21" s="384" t="s">
        <v>240</v>
      </c>
      <c r="M21" s="384" t="s">
        <v>241</v>
      </c>
      <c r="N21" s="368" t="s">
        <v>242</v>
      </c>
      <c r="O21" s="369"/>
    </row>
    <row r="22" spans="1:18" ht="54.75" customHeight="1">
      <c r="A22" s="384"/>
      <c r="B22" s="384"/>
      <c r="C22" s="384"/>
      <c r="D22" s="201" t="s">
        <v>270</v>
      </c>
      <c r="E22" s="202" t="s">
        <v>271</v>
      </c>
      <c r="F22" s="203" t="s">
        <v>54</v>
      </c>
      <c r="G22" s="393"/>
      <c r="H22" s="204" t="s">
        <v>273</v>
      </c>
      <c r="I22" s="204" t="s">
        <v>274</v>
      </c>
      <c r="J22" s="390"/>
      <c r="K22" s="391"/>
      <c r="L22" s="384"/>
      <c r="M22" s="384"/>
      <c r="N22" s="370"/>
      <c r="O22" s="371"/>
    </row>
    <row r="23" spans="1:18" ht="114" customHeight="1">
      <c r="A23" s="205" t="s">
        <v>267</v>
      </c>
      <c r="B23" s="217">
        <f>SUM(B24:B25)</f>
        <v>9782</v>
      </c>
      <c r="C23" s="207">
        <f>SUM(C24:C25)</f>
        <v>722497920</v>
      </c>
      <c r="D23" s="207" t="e">
        <f>SUM(D24:D25)</f>
        <v>#REF!</v>
      </c>
      <c r="E23" s="207" t="e">
        <f>SUM(E24:E25)</f>
        <v>#REF!</v>
      </c>
      <c r="F23" s="207" t="e">
        <f>D23+E23</f>
        <v>#REF!</v>
      </c>
      <c r="G23" s="207"/>
      <c r="H23" s="207">
        <f>SUM(H24:H25)</f>
        <v>0</v>
      </c>
      <c r="I23" s="207">
        <f>SUM(I24:I25)</f>
        <v>0</v>
      </c>
      <c r="J23" s="394" t="e">
        <f>SUM(J24:K25)</f>
        <v>#REF!</v>
      </c>
      <c r="K23" s="395"/>
      <c r="L23" s="207" t="e">
        <f>SUM(L24:L25)</f>
        <v>#REF!</v>
      </c>
      <c r="M23" s="372" t="s">
        <v>254</v>
      </c>
      <c r="N23" s="375"/>
      <c r="O23" s="378"/>
      <c r="P23" s="211"/>
      <c r="Q23" s="197"/>
    </row>
    <row r="24" spans="1:18" ht="210" customHeight="1">
      <c r="A24" s="212" t="s">
        <v>255</v>
      </c>
      <c r="B24" s="223">
        <v>5699</v>
      </c>
      <c r="C24" s="208">
        <v>421219739</v>
      </c>
      <c r="D24" s="208" t="e">
        <f>#REF!+#REF!</f>
        <v>#REF!</v>
      </c>
      <c r="E24" s="220" t="e">
        <f>#REF!+#REF!</f>
        <v>#REF!</v>
      </c>
      <c r="F24" s="207" t="e">
        <f>D24+E24</f>
        <v>#REF!</v>
      </c>
      <c r="G24" s="207" t="e">
        <f>#REF!</f>
        <v>#REF!</v>
      </c>
      <c r="H24" s="230"/>
      <c r="I24" s="230"/>
      <c r="J24" s="394" t="e">
        <f>#REF!+#REF!</f>
        <v>#REF!</v>
      </c>
      <c r="K24" s="396"/>
      <c r="L24" s="208" t="e">
        <f>#REF!+#REF!</f>
        <v>#REF!</v>
      </c>
      <c r="M24" s="373"/>
      <c r="N24" s="376"/>
      <c r="O24" s="379"/>
    </row>
    <row r="25" spans="1:18" ht="210" customHeight="1">
      <c r="A25" s="215" t="s">
        <v>245</v>
      </c>
      <c r="B25" s="220">
        <v>4083</v>
      </c>
      <c r="C25" s="220">
        <v>301278181</v>
      </c>
      <c r="D25" s="229"/>
      <c r="E25" s="229"/>
      <c r="F25" s="230">
        <f>D25+E25</f>
        <v>0</v>
      </c>
      <c r="G25" s="207"/>
      <c r="H25" s="230"/>
      <c r="I25" s="230"/>
      <c r="J25" s="397"/>
      <c r="K25" s="398"/>
      <c r="L25" s="229"/>
      <c r="M25" s="374"/>
      <c r="N25" s="377"/>
      <c r="O25" s="380"/>
    </row>
    <row r="26" spans="1:18" ht="20.100000000000001" customHeight="1">
      <c r="A26" s="383" t="s">
        <v>256</v>
      </c>
      <c r="B26" s="383"/>
      <c r="C26" s="383"/>
      <c r="D26" s="383"/>
      <c r="E26" s="383"/>
      <c r="F26" s="383"/>
      <c r="G26" s="383"/>
      <c r="H26" s="383"/>
      <c r="I26" s="383"/>
      <c r="J26" s="383"/>
      <c r="K26" s="383"/>
      <c r="L26" s="383"/>
      <c r="M26" s="383"/>
      <c r="N26" s="199"/>
      <c r="O26" s="200" t="s">
        <v>137</v>
      </c>
    </row>
    <row r="27" spans="1:18" ht="40.5" customHeight="1">
      <c r="A27" s="384" t="s">
        <v>237</v>
      </c>
      <c r="B27" s="384" t="s">
        <v>238</v>
      </c>
      <c r="C27" s="384" t="s">
        <v>239</v>
      </c>
      <c r="D27" s="385" t="s">
        <v>269</v>
      </c>
      <c r="E27" s="385"/>
      <c r="F27" s="385"/>
      <c r="G27" s="392" t="s">
        <v>276</v>
      </c>
      <c r="H27" s="386" t="s">
        <v>272</v>
      </c>
      <c r="I27" s="387"/>
      <c r="J27" s="388" t="s">
        <v>275</v>
      </c>
      <c r="K27" s="389"/>
      <c r="L27" s="384" t="s">
        <v>240</v>
      </c>
      <c r="M27" s="384" t="s">
        <v>241</v>
      </c>
      <c r="N27" s="368" t="s">
        <v>242</v>
      </c>
      <c r="O27" s="369"/>
    </row>
    <row r="28" spans="1:18" ht="54.75" customHeight="1">
      <c r="A28" s="384"/>
      <c r="B28" s="384"/>
      <c r="C28" s="384"/>
      <c r="D28" s="201" t="s">
        <v>270</v>
      </c>
      <c r="E28" s="202" t="s">
        <v>271</v>
      </c>
      <c r="F28" s="203" t="s">
        <v>54</v>
      </c>
      <c r="G28" s="393"/>
      <c r="H28" s="204" t="s">
        <v>273</v>
      </c>
      <c r="I28" s="204" t="s">
        <v>274</v>
      </c>
      <c r="J28" s="390"/>
      <c r="K28" s="391"/>
      <c r="L28" s="384"/>
      <c r="M28" s="384"/>
      <c r="N28" s="370"/>
      <c r="O28" s="371"/>
    </row>
    <row r="29" spans="1:18" ht="98.25" customHeight="1">
      <c r="A29" s="205" t="s">
        <v>268</v>
      </c>
      <c r="B29" s="217">
        <f>SUM(B30:B31)</f>
        <v>28685</v>
      </c>
      <c r="C29" s="207">
        <f>SUM(C30:C31)</f>
        <v>2205506000</v>
      </c>
      <c r="D29" s="207" t="e">
        <f>SUM(D30:D31)</f>
        <v>#REF!</v>
      </c>
      <c r="E29" s="207" t="e">
        <f>SUM(E30:E31)</f>
        <v>#REF!</v>
      </c>
      <c r="F29" s="207" t="e">
        <f>D29+E29</f>
        <v>#REF!</v>
      </c>
      <c r="G29" s="207"/>
      <c r="H29" s="207">
        <f>SUM(H30:H31)</f>
        <v>0</v>
      </c>
      <c r="I29" s="207">
        <f>SUM(I30:I31)</f>
        <v>0</v>
      </c>
      <c r="J29" s="219"/>
      <c r="K29" s="210" t="e">
        <f>SUM(K30:K31)</f>
        <v>#REF!</v>
      </c>
      <c r="L29" s="207" t="e">
        <f>SUM(L30:L31)</f>
        <v>#REF!</v>
      </c>
      <c r="M29" s="372" t="s">
        <v>257</v>
      </c>
      <c r="N29" s="375"/>
      <c r="O29" s="378"/>
      <c r="P29" s="399"/>
      <c r="Q29" s="401"/>
    </row>
    <row r="30" spans="1:18" ht="181.5" customHeight="1">
      <c r="A30" s="212" t="s">
        <v>258</v>
      </c>
      <c r="B30" s="223">
        <v>19293</v>
      </c>
      <c r="C30" s="208">
        <v>1483717000</v>
      </c>
      <c r="D30" s="208" t="e">
        <f>#REF!+#REF!</f>
        <v>#REF!</v>
      </c>
      <c r="E30" s="220" t="e">
        <f>#REF!+#REF!</f>
        <v>#REF!</v>
      </c>
      <c r="F30" s="207" t="e">
        <f>D30+E30</f>
        <v>#REF!</v>
      </c>
      <c r="G30" s="207"/>
      <c r="H30" s="230"/>
      <c r="I30" s="230"/>
      <c r="J30" s="224"/>
      <c r="K30" s="225" t="e">
        <f>#REF!+#REF!</f>
        <v>#REF!</v>
      </c>
      <c r="L30" s="220" t="e">
        <f>#REF!+#REF!+#REF!+#REF!+#REF!+#REF!</f>
        <v>#REF!</v>
      </c>
      <c r="M30" s="373"/>
      <c r="N30" s="376"/>
      <c r="O30" s="379"/>
      <c r="P30" s="400"/>
      <c r="Q30" s="401"/>
      <c r="R30" s="403"/>
    </row>
    <row r="31" spans="1:18" ht="311.25" customHeight="1">
      <c r="A31" s="215" t="s">
        <v>245</v>
      </c>
      <c r="B31" s="220">
        <v>9392</v>
      </c>
      <c r="C31" s="220">
        <v>721789000</v>
      </c>
      <c r="D31" s="229"/>
      <c r="E31" s="229"/>
      <c r="F31" s="230">
        <f>D31+E31</f>
        <v>0</v>
      </c>
      <c r="G31" s="207"/>
      <c r="H31" s="230"/>
      <c r="I31" s="230"/>
      <c r="J31" s="238"/>
      <c r="K31" s="231"/>
      <c r="L31" s="229"/>
      <c r="M31" s="374"/>
      <c r="N31" s="377"/>
      <c r="O31" s="380"/>
      <c r="P31" s="400"/>
      <c r="Q31" s="401"/>
      <c r="R31" s="404"/>
    </row>
    <row r="32" spans="1:18" ht="20.100000000000001" customHeight="1">
      <c r="A32" s="383" t="s">
        <v>259</v>
      </c>
      <c r="B32" s="383"/>
      <c r="C32" s="383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199"/>
      <c r="O32" s="200" t="s">
        <v>137</v>
      </c>
      <c r="Q32" s="402"/>
      <c r="R32" s="405"/>
    </row>
    <row r="33" spans="1:16" ht="40.5" customHeight="1">
      <c r="A33" s="384" t="s">
        <v>237</v>
      </c>
      <c r="B33" s="384" t="s">
        <v>238</v>
      </c>
      <c r="C33" s="384" t="s">
        <v>239</v>
      </c>
      <c r="D33" s="385" t="s">
        <v>269</v>
      </c>
      <c r="E33" s="385"/>
      <c r="F33" s="385"/>
      <c r="G33" s="392" t="s">
        <v>276</v>
      </c>
      <c r="H33" s="386" t="s">
        <v>272</v>
      </c>
      <c r="I33" s="387"/>
      <c r="J33" s="388" t="s">
        <v>275</v>
      </c>
      <c r="K33" s="389"/>
      <c r="L33" s="384" t="s">
        <v>240</v>
      </c>
      <c r="M33" s="384" t="s">
        <v>241</v>
      </c>
      <c r="N33" s="368" t="s">
        <v>242</v>
      </c>
      <c r="O33" s="369"/>
    </row>
    <row r="34" spans="1:16" ht="54.75" customHeight="1">
      <c r="A34" s="384"/>
      <c r="B34" s="384"/>
      <c r="C34" s="384"/>
      <c r="D34" s="201" t="s">
        <v>270</v>
      </c>
      <c r="E34" s="202" t="s">
        <v>271</v>
      </c>
      <c r="F34" s="203" t="s">
        <v>54</v>
      </c>
      <c r="G34" s="393"/>
      <c r="H34" s="204" t="s">
        <v>273</v>
      </c>
      <c r="I34" s="204" t="s">
        <v>274</v>
      </c>
      <c r="J34" s="390"/>
      <c r="K34" s="391"/>
      <c r="L34" s="384"/>
      <c r="M34" s="384"/>
      <c r="N34" s="370"/>
      <c r="O34" s="371"/>
    </row>
    <row r="35" spans="1:16" ht="114" customHeight="1">
      <c r="A35" s="205" t="s">
        <v>264</v>
      </c>
      <c r="B35" s="222">
        <f>SUM(B36:B37)</f>
        <v>24425.72</v>
      </c>
      <c r="C35" s="207">
        <f>SUM(C36:C37)</f>
        <v>2795299000</v>
      </c>
      <c r="D35" s="207">
        <f>SUM(D36:D37)</f>
        <v>133776</v>
      </c>
      <c r="E35" s="207">
        <f>SUM(E36:E37)</f>
        <v>2500000</v>
      </c>
      <c r="F35" s="207">
        <f>D35+E35</f>
        <v>2633776</v>
      </c>
      <c r="G35" s="207"/>
      <c r="H35" s="207">
        <f>SUM(H36:H37)</f>
        <v>351511</v>
      </c>
      <c r="I35" s="207">
        <f>SUM(I36:I37)</f>
        <v>2135547</v>
      </c>
      <c r="J35" s="219"/>
      <c r="K35" s="210">
        <f>SUM(K36:K37)</f>
        <v>19590000</v>
      </c>
      <c r="L35" s="207">
        <f>SUM(L36:L37)</f>
        <v>2769309000</v>
      </c>
      <c r="M35" s="406" t="s">
        <v>260</v>
      </c>
      <c r="N35" s="375"/>
      <c r="O35" s="378"/>
      <c r="P35" s="227"/>
    </row>
    <row r="36" spans="1:16" ht="259.5" customHeight="1">
      <c r="A36" s="212" t="s">
        <v>261</v>
      </c>
      <c r="B36" s="222">
        <v>13514.37</v>
      </c>
      <c r="C36" s="208">
        <v>1583648000</v>
      </c>
      <c r="D36" s="208">
        <v>133776</v>
      </c>
      <c r="E36" s="220">
        <v>2500000</v>
      </c>
      <c r="F36" s="207">
        <f>D36+E36</f>
        <v>2633776</v>
      </c>
      <c r="G36" s="207"/>
      <c r="H36" s="207">
        <v>351511</v>
      </c>
      <c r="I36" s="207">
        <v>2135547</v>
      </c>
      <c r="J36" s="224"/>
      <c r="K36" s="225">
        <v>8500000</v>
      </c>
      <c r="L36" s="220">
        <v>1568748000</v>
      </c>
      <c r="M36" s="407"/>
      <c r="N36" s="376"/>
      <c r="O36" s="379"/>
    </row>
    <row r="37" spans="1:16" ht="253.5" customHeight="1">
      <c r="A37" s="215" t="s">
        <v>245</v>
      </c>
      <c r="B37" s="222">
        <v>10911.35</v>
      </c>
      <c r="C37" s="220">
        <v>1211651000</v>
      </c>
      <c r="D37" s="220">
        <v>0</v>
      </c>
      <c r="E37" s="220">
        <v>0</v>
      </c>
      <c r="F37" s="207">
        <f>D37+E37</f>
        <v>0</v>
      </c>
      <c r="G37" s="207"/>
      <c r="H37" s="218">
        <v>0</v>
      </c>
      <c r="I37" s="218">
        <v>0</v>
      </c>
      <c r="J37" s="226"/>
      <c r="K37" s="225">
        <v>11090000</v>
      </c>
      <c r="L37" s="220">
        <v>1200561000</v>
      </c>
      <c r="M37" s="413"/>
      <c r="N37" s="377"/>
      <c r="O37" s="380"/>
    </row>
    <row r="38" spans="1:16" ht="20.100000000000001" customHeight="1">
      <c r="A38" s="383" t="s">
        <v>277</v>
      </c>
      <c r="B38" s="383"/>
      <c r="C38" s="383"/>
      <c r="D38" s="383"/>
      <c r="E38" s="383"/>
      <c r="F38" s="383"/>
      <c r="G38" s="383"/>
      <c r="H38" s="383"/>
      <c r="I38" s="383"/>
      <c r="J38" s="383"/>
      <c r="K38" s="383"/>
      <c r="L38" s="383"/>
      <c r="M38" s="383"/>
      <c r="N38" s="199"/>
      <c r="O38" s="200"/>
    </row>
    <row r="39" spans="1:16" ht="40.5" customHeight="1">
      <c r="A39" s="384" t="s">
        <v>237</v>
      </c>
      <c r="B39" s="384" t="s">
        <v>238</v>
      </c>
      <c r="C39" s="384" t="s">
        <v>239</v>
      </c>
      <c r="D39" s="385" t="s">
        <v>269</v>
      </c>
      <c r="E39" s="385"/>
      <c r="F39" s="385"/>
      <c r="G39" s="392" t="s">
        <v>276</v>
      </c>
      <c r="H39" s="386" t="s">
        <v>272</v>
      </c>
      <c r="I39" s="387"/>
      <c r="J39" s="388" t="s">
        <v>275</v>
      </c>
      <c r="K39" s="389"/>
      <c r="L39" s="384" t="s">
        <v>240</v>
      </c>
      <c r="M39" s="384" t="s">
        <v>241</v>
      </c>
      <c r="N39" s="368" t="s">
        <v>242</v>
      </c>
      <c r="O39" s="369"/>
    </row>
    <row r="40" spans="1:16" ht="54.75" customHeight="1">
      <c r="A40" s="384"/>
      <c r="B40" s="384"/>
      <c r="C40" s="384"/>
      <c r="D40" s="201" t="s">
        <v>270</v>
      </c>
      <c r="E40" s="202" t="s">
        <v>271</v>
      </c>
      <c r="F40" s="203" t="s">
        <v>54</v>
      </c>
      <c r="G40" s="393"/>
      <c r="H40" s="204" t="s">
        <v>273</v>
      </c>
      <c r="I40" s="204" t="s">
        <v>274</v>
      </c>
      <c r="J40" s="390"/>
      <c r="K40" s="391"/>
      <c r="L40" s="384"/>
      <c r="M40" s="384"/>
      <c r="N40" s="370"/>
      <c r="O40" s="371"/>
    </row>
    <row r="41" spans="1:16" ht="94.5" customHeight="1">
      <c r="A41" s="205"/>
      <c r="B41" s="206"/>
      <c r="C41" s="207"/>
      <c r="D41" s="207"/>
      <c r="E41" s="207"/>
      <c r="F41" s="207"/>
      <c r="G41" s="207"/>
      <c r="H41" s="207"/>
      <c r="I41" s="207"/>
      <c r="J41" s="219"/>
      <c r="K41" s="210"/>
      <c r="L41" s="207"/>
      <c r="M41" s="406"/>
      <c r="N41" s="375"/>
      <c r="O41" s="378"/>
    </row>
    <row r="42" spans="1:16" ht="93" customHeight="1">
      <c r="A42" s="212"/>
      <c r="B42" s="206"/>
      <c r="C42" s="208"/>
      <c r="D42" s="208"/>
      <c r="E42" s="220"/>
      <c r="F42" s="207"/>
      <c r="G42" s="207"/>
      <c r="H42" s="207"/>
      <c r="I42" s="207"/>
      <c r="J42" s="224"/>
      <c r="K42" s="225"/>
      <c r="L42" s="220"/>
      <c r="M42" s="407"/>
      <c r="N42" s="376"/>
      <c r="O42" s="379"/>
    </row>
    <row r="43" spans="1:16" ht="93" customHeight="1">
      <c r="A43" s="215"/>
      <c r="B43" s="206"/>
      <c r="C43" s="220"/>
      <c r="D43" s="220"/>
      <c r="E43" s="220"/>
      <c r="F43" s="207"/>
      <c r="G43" s="207"/>
      <c r="H43" s="218"/>
      <c r="I43" s="218"/>
      <c r="J43" s="226"/>
      <c r="K43" s="225"/>
      <c r="L43" s="220"/>
      <c r="M43" s="407"/>
      <c r="N43" s="376"/>
      <c r="O43" s="379"/>
    </row>
    <row r="44" spans="1:16" ht="93" customHeight="1">
      <c r="A44" s="215"/>
      <c r="B44" s="206"/>
      <c r="C44" s="208"/>
      <c r="D44" s="220"/>
      <c r="E44" s="220"/>
      <c r="F44" s="207"/>
      <c r="G44" s="207"/>
      <c r="H44" s="220"/>
      <c r="I44" s="220"/>
      <c r="J44" s="228"/>
      <c r="K44" s="225"/>
      <c r="L44" s="220"/>
      <c r="M44" s="408"/>
      <c r="N44" s="400"/>
      <c r="O44" s="411"/>
    </row>
    <row r="45" spans="1:16" ht="93" customHeight="1">
      <c r="A45" s="215"/>
      <c r="B45" s="206"/>
      <c r="C45" s="208"/>
      <c r="D45" s="220"/>
      <c r="E45" s="220"/>
      <c r="F45" s="207"/>
      <c r="G45" s="207"/>
      <c r="H45" s="220"/>
      <c r="I45" s="220"/>
      <c r="J45" s="228"/>
      <c r="K45" s="225"/>
      <c r="L45" s="220"/>
      <c r="M45" s="409"/>
      <c r="N45" s="410"/>
      <c r="O45" s="412"/>
    </row>
  </sheetData>
  <mergeCells count="112">
    <mergeCell ref="M39:M40"/>
    <mergeCell ref="N39:O40"/>
    <mergeCell ref="M41:M45"/>
    <mergeCell ref="N41:N45"/>
    <mergeCell ref="O41:O45"/>
    <mergeCell ref="N33:O34"/>
    <mergeCell ref="M35:M37"/>
    <mergeCell ref="N35:N37"/>
    <mergeCell ref="O35:O37"/>
    <mergeCell ref="A38:M38"/>
    <mergeCell ref="A39:A40"/>
    <mergeCell ref="B39:B40"/>
    <mergeCell ref="C39:C40"/>
    <mergeCell ref="D39:F39"/>
    <mergeCell ref="H39:I39"/>
    <mergeCell ref="G39:G40"/>
    <mergeCell ref="G33:G34"/>
    <mergeCell ref="J39:K40"/>
    <mergeCell ref="L39:L40"/>
    <mergeCell ref="R30:R32"/>
    <mergeCell ref="A32:M32"/>
    <mergeCell ref="A33:A34"/>
    <mergeCell ref="B33:B34"/>
    <mergeCell ref="C33:C34"/>
    <mergeCell ref="D33:F33"/>
    <mergeCell ref="H33:I33"/>
    <mergeCell ref="J33:K34"/>
    <mergeCell ref="L33:L34"/>
    <mergeCell ref="M33:M34"/>
    <mergeCell ref="N27:O28"/>
    <mergeCell ref="M29:M31"/>
    <mergeCell ref="N29:N31"/>
    <mergeCell ref="O29:O31"/>
    <mergeCell ref="P29:P31"/>
    <mergeCell ref="Q29:Q32"/>
    <mergeCell ref="A26:M26"/>
    <mergeCell ref="A27:A28"/>
    <mergeCell ref="B27:B28"/>
    <mergeCell ref="C27:C28"/>
    <mergeCell ref="D27:F27"/>
    <mergeCell ref="H27:I27"/>
    <mergeCell ref="J27:K28"/>
    <mergeCell ref="L27:L28"/>
    <mergeCell ref="M27:M28"/>
    <mergeCell ref="G27:G28"/>
    <mergeCell ref="N21:O22"/>
    <mergeCell ref="J23:K23"/>
    <mergeCell ref="M23:M25"/>
    <mergeCell ref="N23:N25"/>
    <mergeCell ref="O23:O25"/>
    <mergeCell ref="J24:K24"/>
    <mergeCell ref="J25:K25"/>
    <mergeCell ref="A20:M20"/>
    <mergeCell ref="A21:A22"/>
    <mergeCell ref="B21:B22"/>
    <mergeCell ref="C21:C22"/>
    <mergeCell ref="D21:F21"/>
    <mergeCell ref="H21:I21"/>
    <mergeCell ref="J21:K22"/>
    <mergeCell ref="L21:L22"/>
    <mergeCell ref="M21:M22"/>
    <mergeCell ref="G21:G22"/>
    <mergeCell ref="N15:O16"/>
    <mergeCell ref="J17:K17"/>
    <mergeCell ref="M17:M19"/>
    <mergeCell ref="N17:N19"/>
    <mergeCell ref="O17:O19"/>
    <mergeCell ref="J18:K18"/>
    <mergeCell ref="J19:K19"/>
    <mergeCell ref="A14:M14"/>
    <mergeCell ref="A15:A16"/>
    <mergeCell ref="B15:B16"/>
    <mergeCell ref="C15:C16"/>
    <mergeCell ref="D15:F15"/>
    <mergeCell ref="H15:I15"/>
    <mergeCell ref="J15:K16"/>
    <mergeCell ref="L15:L16"/>
    <mergeCell ref="M15:M16"/>
    <mergeCell ref="G15:G16"/>
    <mergeCell ref="N9:O10"/>
    <mergeCell ref="J11:K11"/>
    <mergeCell ref="M11:M13"/>
    <mergeCell ref="N11:N13"/>
    <mergeCell ref="O11:O13"/>
    <mergeCell ref="J12:K12"/>
    <mergeCell ref="J13:K13"/>
    <mergeCell ref="A8:M8"/>
    <mergeCell ref="A9:A10"/>
    <mergeCell ref="B9:B10"/>
    <mergeCell ref="C9:C10"/>
    <mergeCell ref="D9:F9"/>
    <mergeCell ref="H9:I9"/>
    <mergeCell ref="J9:K10"/>
    <mergeCell ref="L9:L10"/>
    <mergeCell ref="M9:M10"/>
    <mergeCell ref="G9:G10"/>
    <mergeCell ref="N3:O4"/>
    <mergeCell ref="M5:M7"/>
    <mergeCell ref="N5:N7"/>
    <mergeCell ref="O5:O7"/>
    <mergeCell ref="P5:P7"/>
    <mergeCell ref="A1:O1"/>
    <mergeCell ref="A2:M2"/>
    <mergeCell ref="A3:A4"/>
    <mergeCell ref="B3:B4"/>
    <mergeCell ref="C3:C4"/>
    <mergeCell ref="D3:F3"/>
    <mergeCell ref="H3:I3"/>
    <mergeCell ref="J3:K4"/>
    <mergeCell ref="L3:L4"/>
    <mergeCell ref="M3:M4"/>
    <mergeCell ref="G3:G4"/>
  </mergeCells>
  <phoneticPr fontId="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8" fitToHeight="0" orientation="landscape" blackAndWhite="1" r:id="rId1"/>
  <headerFooter scaleWithDoc="0" alignWithMargins="0">
    <oddFooter>&amp;C&amp;10&amp;P</oddFooter>
  </headerFooter>
  <rowBreaks count="6" manualBreakCount="6">
    <brk id="7" max="14" man="1"/>
    <brk id="13" max="14" man="1"/>
    <brk id="19" max="14" man="1"/>
    <brk id="25" max="14" man="1"/>
    <brk id="31" max="14" man="1"/>
    <brk id="37" max="12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view="pageBreakPreview" topLeftCell="F7" zoomScale="85" zoomScaleNormal="40" zoomScaleSheetLayoutView="85" workbookViewId="0">
      <selection activeCell="A13" sqref="A13:P15"/>
    </sheetView>
  </sheetViews>
  <sheetFormatPr defaultColWidth="9" defaultRowHeight="16.149999999999999"/>
  <cols>
    <col min="1" max="1" width="16.1328125" style="1" customWidth="1"/>
    <col min="2" max="2" width="8.19921875" style="1" bestFit="1" customWidth="1"/>
    <col min="3" max="3" width="20" style="1" customWidth="1"/>
    <col min="4" max="4" width="18.796875" style="1" customWidth="1"/>
    <col min="5" max="5" width="20.6640625" style="1" bestFit="1" customWidth="1"/>
    <col min="6" max="11" width="18" style="1" customWidth="1"/>
    <col min="12" max="12" width="19.6640625" style="1" customWidth="1"/>
    <col min="13" max="256" width="9" style="1"/>
    <col min="257" max="257" width="16.1328125" style="1" customWidth="1"/>
    <col min="258" max="258" width="8.19921875" style="1" bestFit="1" customWidth="1"/>
    <col min="259" max="259" width="20" style="1" customWidth="1"/>
    <col min="260" max="260" width="18.796875" style="1" customWidth="1"/>
    <col min="261" max="261" width="20.6640625" style="1" bestFit="1" customWidth="1"/>
    <col min="262" max="267" width="18" style="1" customWidth="1"/>
    <col min="268" max="268" width="19.6640625" style="1" customWidth="1"/>
    <col min="269" max="512" width="9" style="1"/>
    <col min="513" max="513" width="16.1328125" style="1" customWidth="1"/>
    <col min="514" max="514" width="8.19921875" style="1" bestFit="1" customWidth="1"/>
    <col min="515" max="515" width="20" style="1" customWidth="1"/>
    <col min="516" max="516" width="18.796875" style="1" customWidth="1"/>
    <col min="517" max="517" width="20.6640625" style="1" bestFit="1" customWidth="1"/>
    <col min="518" max="523" width="18" style="1" customWidth="1"/>
    <col min="524" max="524" width="19.6640625" style="1" customWidth="1"/>
    <col min="525" max="768" width="9" style="1"/>
    <col min="769" max="769" width="16.1328125" style="1" customWidth="1"/>
    <col min="770" max="770" width="8.19921875" style="1" bestFit="1" customWidth="1"/>
    <col min="771" max="771" width="20" style="1" customWidth="1"/>
    <col min="772" max="772" width="18.796875" style="1" customWidth="1"/>
    <col min="773" max="773" width="20.6640625" style="1" bestFit="1" customWidth="1"/>
    <col min="774" max="779" width="18" style="1" customWidth="1"/>
    <col min="780" max="780" width="19.6640625" style="1" customWidth="1"/>
    <col min="781" max="1024" width="9" style="1"/>
    <col min="1025" max="1025" width="16.1328125" style="1" customWidth="1"/>
    <col min="1026" max="1026" width="8.19921875" style="1" bestFit="1" customWidth="1"/>
    <col min="1027" max="1027" width="20" style="1" customWidth="1"/>
    <col min="1028" max="1028" width="18.796875" style="1" customWidth="1"/>
    <col min="1029" max="1029" width="20.6640625" style="1" bestFit="1" customWidth="1"/>
    <col min="1030" max="1035" width="18" style="1" customWidth="1"/>
    <col min="1036" max="1036" width="19.6640625" style="1" customWidth="1"/>
    <col min="1037" max="1280" width="9" style="1"/>
    <col min="1281" max="1281" width="16.1328125" style="1" customWidth="1"/>
    <col min="1282" max="1282" width="8.19921875" style="1" bestFit="1" customWidth="1"/>
    <col min="1283" max="1283" width="20" style="1" customWidth="1"/>
    <col min="1284" max="1284" width="18.796875" style="1" customWidth="1"/>
    <col min="1285" max="1285" width="20.6640625" style="1" bestFit="1" customWidth="1"/>
    <col min="1286" max="1291" width="18" style="1" customWidth="1"/>
    <col min="1292" max="1292" width="19.6640625" style="1" customWidth="1"/>
    <col min="1293" max="1536" width="9" style="1"/>
    <col min="1537" max="1537" width="16.1328125" style="1" customWidth="1"/>
    <col min="1538" max="1538" width="8.19921875" style="1" bestFit="1" customWidth="1"/>
    <col min="1539" max="1539" width="20" style="1" customWidth="1"/>
    <col min="1540" max="1540" width="18.796875" style="1" customWidth="1"/>
    <col min="1541" max="1541" width="20.6640625" style="1" bestFit="1" customWidth="1"/>
    <col min="1542" max="1547" width="18" style="1" customWidth="1"/>
    <col min="1548" max="1548" width="19.6640625" style="1" customWidth="1"/>
    <col min="1549" max="1792" width="9" style="1"/>
    <col min="1793" max="1793" width="16.1328125" style="1" customWidth="1"/>
    <col min="1794" max="1794" width="8.19921875" style="1" bestFit="1" customWidth="1"/>
    <col min="1795" max="1795" width="20" style="1" customWidth="1"/>
    <col min="1796" max="1796" width="18.796875" style="1" customWidth="1"/>
    <col min="1797" max="1797" width="20.6640625" style="1" bestFit="1" customWidth="1"/>
    <col min="1798" max="1803" width="18" style="1" customWidth="1"/>
    <col min="1804" max="1804" width="19.6640625" style="1" customWidth="1"/>
    <col min="1805" max="2048" width="9" style="1"/>
    <col min="2049" max="2049" width="16.1328125" style="1" customWidth="1"/>
    <col min="2050" max="2050" width="8.19921875" style="1" bestFit="1" customWidth="1"/>
    <col min="2051" max="2051" width="20" style="1" customWidth="1"/>
    <col min="2052" max="2052" width="18.796875" style="1" customWidth="1"/>
    <col min="2053" max="2053" width="20.6640625" style="1" bestFit="1" customWidth="1"/>
    <col min="2054" max="2059" width="18" style="1" customWidth="1"/>
    <col min="2060" max="2060" width="19.6640625" style="1" customWidth="1"/>
    <col min="2061" max="2304" width="9" style="1"/>
    <col min="2305" max="2305" width="16.1328125" style="1" customWidth="1"/>
    <col min="2306" max="2306" width="8.19921875" style="1" bestFit="1" customWidth="1"/>
    <col min="2307" max="2307" width="20" style="1" customWidth="1"/>
    <col min="2308" max="2308" width="18.796875" style="1" customWidth="1"/>
    <col min="2309" max="2309" width="20.6640625" style="1" bestFit="1" customWidth="1"/>
    <col min="2310" max="2315" width="18" style="1" customWidth="1"/>
    <col min="2316" max="2316" width="19.6640625" style="1" customWidth="1"/>
    <col min="2317" max="2560" width="9" style="1"/>
    <col min="2561" max="2561" width="16.1328125" style="1" customWidth="1"/>
    <col min="2562" max="2562" width="8.19921875" style="1" bestFit="1" customWidth="1"/>
    <col min="2563" max="2563" width="20" style="1" customWidth="1"/>
    <col min="2564" max="2564" width="18.796875" style="1" customWidth="1"/>
    <col min="2565" max="2565" width="20.6640625" style="1" bestFit="1" customWidth="1"/>
    <col min="2566" max="2571" width="18" style="1" customWidth="1"/>
    <col min="2572" max="2572" width="19.6640625" style="1" customWidth="1"/>
    <col min="2573" max="2816" width="9" style="1"/>
    <col min="2817" max="2817" width="16.1328125" style="1" customWidth="1"/>
    <col min="2818" max="2818" width="8.19921875" style="1" bestFit="1" customWidth="1"/>
    <col min="2819" max="2819" width="20" style="1" customWidth="1"/>
    <col min="2820" max="2820" width="18.796875" style="1" customWidth="1"/>
    <col min="2821" max="2821" width="20.6640625" style="1" bestFit="1" customWidth="1"/>
    <col min="2822" max="2827" width="18" style="1" customWidth="1"/>
    <col min="2828" max="2828" width="19.6640625" style="1" customWidth="1"/>
    <col min="2829" max="3072" width="9" style="1"/>
    <col min="3073" max="3073" width="16.1328125" style="1" customWidth="1"/>
    <col min="3074" max="3074" width="8.19921875" style="1" bestFit="1" customWidth="1"/>
    <col min="3075" max="3075" width="20" style="1" customWidth="1"/>
    <col min="3076" max="3076" width="18.796875" style="1" customWidth="1"/>
    <col min="3077" max="3077" width="20.6640625" style="1" bestFit="1" customWidth="1"/>
    <col min="3078" max="3083" width="18" style="1" customWidth="1"/>
    <col min="3084" max="3084" width="19.6640625" style="1" customWidth="1"/>
    <col min="3085" max="3328" width="9" style="1"/>
    <col min="3329" max="3329" width="16.1328125" style="1" customWidth="1"/>
    <col min="3330" max="3330" width="8.19921875" style="1" bestFit="1" customWidth="1"/>
    <col min="3331" max="3331" width="20" style="1" customWidth="1"/>
    <col min="3332" max="3332" width="18.796875" style="1" customWidth="1"/>
    <col min="3333" max="3333" width="20.6640625" style="1" bestFit="1" customWidth="1"/>
    <col min="3334" max="3339" width="18" style="1" customWidth="1"/>
    <col min="3340" max="3340" width="19.6640625" style="1" customWidth="1"/>
    <col min="3341" max="3584" width="9" style="1"/>
    <col min="3585" max="3585" width="16.1328125" style="1" customWidth="1"/>
    <col min="3586" max="3586" width="8.19921875" style="1" bestFit="1" customWidth="1"/>
    <col min="3587" max="3587" width="20" style="1" customWidth="1"/>
    <col min="3588" max="3588" width="18.796875" style="1" customWidth="1"/>
    <col min="3589" max="3589" width="20.6640625" style="1" bestFit="1" customWidth="1"/>
    <col min="3590" max="3595" width="18" style="1" customWidth="1"/>
    <col min="3596" max="3596" width="19.6640625" style="1" customWidth="1"/>
    <col min="3597" max="3840" width="9" style="1"/>
    <col min="3841" max="3841" width="16.1328125" style="1" customWidth="1"/>
    <col min="3842" max="3842" width="8.19921875" style="1" bestFit="1" customWidth="1"/>
    <col min="3843" max="3843" width="20" style="1" customWidth="1"/>
    <col min="3844" max="3844" width="18.796875" style="1" customWidth="1"/>
    <col min="3845" max="3845" width="20.6640625" style="1" bestFit="1" customWidth="1"/>
    <col min="3846" max="3851" width="18" style="1" customWidth="1"/>
    <col min="3852" max="3852" width="19.6640625" style="1" customWidth="1"/>
    <col min="3853" max="4096" width="9" style="1"/>
    <col min="4097" max="4097" width="16.1328125" style="1" customWidth="1"/>
    <col min="4098" max="4098" width="8.19921875" style="1" bestFit="1" customWidth="1"/>
    <col min="4099" max="4099" width="20" style="1" customWidth="1"/>
    <col min="4100" max="4100" width="18.796875" style="1" customWidth="1"/>
    <col min="4101" max="4101" width="20.6640625" style="1" bestFit="1" customWidth="1"/>
    <col min="4102" max="4107" width="18" style="1" customWidth="1"/>
    <col min="4108" max="4108" width="19.6640625" style="1" customWidth="1"/>
    <col min="4109" max="4352" width="9" style="1"/>
    <col min="4353" max="4353" width="16.1328125" style="1" customWidth="1"/>
    <col min="4354" max="4354" width="8.19921875" style="1" bestFit="1" customWidth="1"/>
    <col min="4355" max="4355" width="20" style="1" customWidth="1"/>
    <col min="4356" max="4356" width="18.796875" style="1" customWidth="1"/>
    <col min="4357" max="4357" width="20.6640625" style="1" bestFit="1" customWidth="1"/>
    <col min="4358" max="4363" width="18" style="1" customWidth="1"/>
    <col min="4364" max="4364" width="19.6640625" style="1" customWidth="1"/>
    <col min="4365" max="4608" width="9" style="1"/>
    <col min="4609" max="4609" width="16.1328125" style="1" customWidth="1"/>
    <col min="4610" max="4610" width="8.19921875" style="1" bestFit="1" customWidth="1"/>
    <col min="4611" max="4611" width="20" style="1" customWidth="1"/>
    <col min="4612" max="4612" width="18.796875" style="1" customWidth="1"/>
    <col min="4613" max="4613" width="20.6640625" style="1" bestFit="1" customWidth="1"/>
    <col min="4614" max="4619" width="18" style="1" customWidth="1"/>
    <col min="4620" max="4620" width="19.6640625" style="1" customWidth="1"/>
    <col min="4621" max="4864" width="9" style="1"/>
    <col min="4865" max="4865" width="16.1328125" style="1" customWidth="1"/>
    <col min="4866" max="4866" width="8.19921875" style="1" bestFit="1" customWidth="1"/>
    <col min="4867" max="4867" width="20" style="1" customWidth="1"/>
    <col min="4868" max="4868" width="18.796875" style="1" customWidth="1"/>
    <col min="4869" max="4869" width="20.6640625" style="1" bestFit="1" customWidth="1"/>
    <col min="4870" max="4875" width="18" style="1" customWidth="1"/>
    <col min="4876" max="4876" width="19.6640625" style="1" customWidth="1"/>
    <col min="4877" max="5120" width="9" style="1"/>
    <col min="5121" max="5121" width="16.1328125" style="1" customWidth="1"/>
    <col min="5122" max="5122" width="8.19921875" style="1" bestFit="1" customWidth="1"/>
    <col min="5123" max="5123" width="20" style="1" customWidth="1"/>
    <col min="5124" max="5124" width="18.796875" style="1" customWidth="1"/>
    <col min="5125" max="5125" width="20.6640625" style="1" bestFit="1" customWidth="1"/>
    <col min="5126" max="5131" width="18" style="1" customWidth="1"/>
    <col min="5132" max="5132" width="19.6640625" style="1" customWidth="1"/>
    <col min="5133" max="5376" width="9" style="1"/>
    <col min="5377" max="5377" width="16.1328125" style="1" customWidth="1"/>
    <col min="5378" max="5378" width="8.19921875" style="1" bestFit="1" customWidth="1"/>
    <col min="5379" max="5379" width="20" style="1" customWidth="1"/>
    <col min="5380" max="5380" width="18.796875" style="1" customWidth="1"/>
    <col min="5381" max="5381" width="20.6640625" style="1" bestFit="1" customWidth="1"/>
    <col min="5382" max="5387" width="18" style="1" customWidth="1"/>
    <col min="5388" max="5388" width="19.6640625" style="1" customWidth="1"/>
    <col min="5389" max="5632" width="9" style="1"/>
    <col min="5633" max="5633" width="16.1328125" style="1" customWidth="1"/>
    <col min="5634" max="5634" width="8.19921875" style="1" bestFit="1" customWidth="1"/>
    <col min="5635" max="5635" width="20" style="1" customWidth="1"/>
    <col min="5636" max="5636" width="18.796875" style="1" customWidth="1"/>
    <col min="5637" max="5637" width="20.6640625" style="1" bestFit="1" customWidth="1"/>
    <col min="5638" max="5643" width="18" style="1" customWidth="1"/>
    <col min="5644" max="5644" width="19.6640625" style="1" customWidth="1"/>
    <col min="5645" max="5888" width="9" style="1"/>
    <col min="5889" max="5889" width="16.1328125" style="1" customWidth="1"/>
    <col min="5890" max="5890" width="8.19921875" style="1" bestFit="1" customWidth="1"/>
    <col min="5891" max="5891" width="20" style="1" customWidth="1"/>
    <col min="5892" max="5892" width="18.796875" style="1" customWidth="1"/>
    <col min="5893" max="5893" width="20.6640625" style="1" bestFit="1" customWidth="1"/>
    <col min="5894" max="5899" width="18" style="1" customWidth="1"/>
    <col min="5900" max="5900" width="19.6640625" style="1" customWidth="1"/>
    <col min="5901" max="6144" width="9" style="1"/>
    <col min="6145" max="6145" width="16.1328125" style="1" customWidth="1"/>
    <col min="6146" max="6146" width="8.19921875" style="1" bestFit="1" customWidth="1"/>
    <col min="6147" max="6147" width="20" style="1" customWidth="1"/>
    <col min="6148" max="6148" width="18.796875" style="1" customWidth="1"/>
    <col min="6149" max="6149" width="20.6640625" style="1" bestFit="1" customWidth="1"/>
    <col min="6150" max="6155" width="18" style="1" customWidth="1"/>
    <col min="6156" max="6156" width="19.6640625" style="1" customWidth="1"/>
    <col min="6157" max="6400" width="9" style="1"/>
    <col min="6401" max="6401" width="16.1328125" style="1" customWidth="1"/>
    <col min="6402" max="6402" width="8.19921875" style="1" bestFit="1" customWidth="1"/>
    <col min="6403" max="6403" width="20" style="1" customWidth="1"/>
    <col min="6404" max="6404" width="18.796875" style="1" customWidth="1"/>
    <col min="6405" max="6405" width="20.6640625" style="1" bestFit="1" customWidth="1"/>
    <col min="6406" max="6411" width="18" style="1" customWidth="1"/>
    <col min="6412" max="6412" width="19.6640625" style="1" customWidth="1"/>
    <col min="6413" max="6656" width="9" style="1"/>
    <col min="6657" max="6657" width="16.1328125" style="1" customWidth="1"/>
    <col min="6658" max="6658" width="8.19921875" style="1" bestFit="1" customWidth="1"/>
    <col min="6659" max="6659" width="20" style="1" customWidth="1"/>
    <col min="6660" max="6660" width="18.796875" style="1" customWidth="1"/>
    <col min="6661" max="6661" width="20.6640625" style="1" bestFit="1" customWidth="1"/>
    <col min="6662" max="6667" width="18" style="1" customWidth="1"/>
    <col min="6668" max="6668" width="19.6640625" style="1" customWidth="1"/>
    <col min="6669" max="6912" width="9" style="1"/>
    <col min="6913" max="6913" width="16.1328125" style="1" customWidth="1"/>
    <col min="6914" max="6914" width="8.19921875" style="1" bestFit="1" customWidth="1"/>
    <col min="6915" max="6915" width="20" style="1" customWidth="1"/>
    <col min="6916" max="6916" width="18.796875" style="1" customWidth="1"/>
    <col min="6917" max="6917" width="20.6640625" style="1" bestFit="1" customWidth="1"/>
    <col min="6918" max="6923" width="18" style="1" customWidth="1"/>
    <col min="6924" max="6924" width="19.6640625" style="1" customWidth="1"/>
    <col min="6925" max="7168" width="9" style="1"/>
    <col min="7169" max="7169" width="16.1328125" style="1" customWidth="1"/>
    <col min="7170" max="7170" width="8.19921875" style="1" bestFit="1" customWidth="1"/>
    <col min="7171" max="7171" width="20" style="1" customWidth="1"/>
    <col min="7172" max="7172" width="18.796875" style="1" customWidth="1"/>
    <col min="7173" max="7173" width="20.6640625" style="1" bestFit="1" customWidth="1"/>
    <col min="7174" max="7179" width="18" style="1" customWidth="1"/>
    <col min="7180" max="7180" width="19.6640625" style="1" customWidth="1"/>
    <col min="7181" max="7424" width="9" style="1"/>
    <col min="7425" max="7425" width="16.1328125" style="1" customWidth="1"/>
    <col min="7426" max="7426" width="8.19921875" style="1" bestFit="1" customWidth="1"/>
    <col min="7427" max="7427" width="20" style="1" customWidth="1"/>
    <col min="7428" max="7428" width="18.796875" style="1" customWidth="1"/>
    <col min="7429" max="7429" width="20.6640625" style="1" bestFit="1" customWidth="1"/>
    <col min="7430" max="7435" width="18" style="1" customWidth="1"/>
    <col min="7436" max="7436" width="19.6640625" style="1" customWidth="1"/>
    <col min="7437" max="7680" width="9" style="1"/>
    <col min="7681" max="7681" width="16.1328125" style="1" customWidth="1"/>
    <col min="7682" max="7682" width="8.19921875" style="1" bestFit="1" customWidth="1"/>
    <col min="7683" max="7683" width="20" style="1" customWidth="1"/>
    <col min="7684" max="7684" width="18.796875" style="1" customWidth="1"/>
    <col min="7685" max="7685" width="20.6640625" style="1" bestFit="1" customWidth="1"/>
    <col min="7686" max="7691" width="18" style="1" customWidth="1"/>
    <col min="7692" max="7692" width="19.6640625" style="1" customWidth="1"/>
    <col min="7693" max="7936" width="9" style="1"/>
    <col min="7937" max="7937" width="16.1328125" style="1" customWidth="1"/>
    <col min="7938" max="7938" width="8.19921875" style="1" bestFit="1" customWidth="1"/>
    <col min="7939" max="7939" width="20" style="1" customWidth="1"/>
    <col min="7940" max="7940" width="18.796875" style="1" customWidth="1"/>
    <col min="7941" max="7941" width="20.6640625" style="1" bestFit="1" customWidth="1"/>
    <col min="7942" max="7947" width="18" style="1" customWidth="1"/>
    <col min="7948" max="7948" width="19.6640625" style="1" customWidth="1"/>
    <col min="7949" max="8192" width="9" style="1"/>
    <col min="8193" max="8193" width="16.1328125" style="1" customWidth="1"/>
    <col min="8194" max="8194" width="8.19921875" style="1" bestFit="1" customWidth="1"/>
    <col min="8195" max="8195" width="20" style="1" customWidth="1"/>
    <col min="8196" max="8196" width="18.796875" style="1" customWidth="1"/>
    <col min="8197" max="8197" width="20.6640625" style="1" bestFit="1" customWidth="1"/>
    <col min="8198" max="8203" width="18" style="1" customWidth="1"/>
    <col min="8204" max="8204" width="19.6640625" style="1" customWidth="1"/>
    <col min="8205" max="8448" width="9" style="1"/>
    <col min="8449" max="8449" width="16.1328125" style="1" customWidth="1"/>
    <col min="8450" max="8450" width="8.19921875" style="1" bestFit="1" customWidth="1"/>
    <col min="8451" max="8451" width="20" style="1" customWidth="1"/>
    <col min="8452" max="8452" width="18.796875" style="1" customWidth="1"/>
    <col min="8453" max="8453" width="20.6640625" style="1" bestFit="1" customWidth="1"/>
    <col min="8454" max="8459" width="18" style="1" customWidth="1"/>
    <col min="8460" max="8460" width="19.6640625" style="1" customWidth="1"/>
    <col min="8461" max="8704" width="9" style="1"/>
    <col min="8705" max="8705" width="16.1328125" style="1" customWidth="1"/>
    <col min="8706" max="8706" width="8.19921875" style="1" bestFit="1" customWidth="1"/>
    <col min="8707" max="8707" width="20" style="1" customWidth="1"/>
    <col min="8708" max="8708" width="18.796875" style="1" customWidth="1"/>
    <col min="8709" max="8709" width="20.6640625" style="1" bestFit="1" customWidth="1"/>
    <col min="8710" max="8715" width="18" style="1" customWidth="1"/>
    <col min="8716" max="8716" width="19.6640625" style="1" customWidth="1"/>
    <col min="8717" max="8960" width="9" style="1"/>
    <col min="8961" max="8961" width="16.1328125" style="1" customWidth="1"/>
    <col min="8962" max="8962" width="8.19921875" style="1" bestFit="1" customWidth="1"/>
    <col min="8963" max="8963" width="20" style="1" customWidth="1"/>
    <col min="8964" max="8964" width="18.796875" style="1" customWidth="1"/>
    <col min="8965" max="8965" width="20.6640625" style="1" bestFit="1" customWidth="1"/>
    <col min="8966" max="8971" width="18" style="1" customWidth="1"/>
    <col min="8972" max="8972" width="19.6640625" style="1" customWidth="1"/>
    <col min="8973" max="9216" width="9" style="1"/>
    <col min="9217" max="9217" width="16.1328125" style="1" customWidth="1"/>
    <col min="9218" max="9218" width="8.19921875" style="1" bestFit="1" customWidth="1"/>
    <col min="9219" max="9219" width="20" style="1" customWidth="1"/>
    <col min="9220" max="9220" width="18.796875" style="1" customWidth="1"/>
    <col min="9221" max="9221" width="20.6640625" style="1" bestFit="1" customWidth="1"/>
    <col min="9222" max="9227" width="18" style="1" customWidth="1"/>
    <col min="9228" max="9228" width="19.6640625" style="1" customWidth="1"/>
    <col min="9229" max="9472" width="9" style="1"/>
    <col min="9473" max="9473" width="16.1328125" style="1" customWidth="1"/>
    <col min="9474" max="9474" width="8.19921875" style="1" bestFit="1" customWidth="1"/>
    <col min="9475" max="9475" width="20" style="1" customWidth="1"/>
    <col min="9476" max="9476" width="18.796875" style="1" customWidth="1"/>
    <col min="9477" max="9477" width="20.6640625" style="1" bestFit="1" customWidth="1"/>
    <col min="9478" max="9483" width="18" style="1" customWidth="1"/>
    <col min="9484" max="9484" width="19.6640625" style="1" customWidth="1"/>
    <col min="9485" max="9728" width="9" style="1"/>
    <col min="9729" max="9729" width="16.1328125" style="1" customWidth="1"/>
    <col min="9730" max="9730" width="8.19921875" style="1" bestFit="1" customWidth="1"/>
    <col min="9731" max="9731" width="20" style="1" customWidth="1"/>
    <col min="9732" max="9732" width="18.796875" style="1" customWidth="1"/>
    <col min="9733" max="9733" width="20.6640625" style="1" bestFit="1" customWidth="1"/>
    <col min="9734" max="9739" width="18" style="1" customWidth="1"/>
    <col min="9740" max="9740" width="19.6640625" style="1" customWidth="1"/>
    <col min="9741" max="9984" width="9" style="1"/>
    <col min="9985" max="9985" width="16.1328125" style="1" customWidth="1"/>
    <col min="9986" max="9986" width="8.19921875" style="1" bestFit="1" customWidth="1"/>
    <col min="9987" max="9987" width="20" style="1" customWidth="1"/>
    <col min="9988" max="9988" width="18.796875" style="1" customWidth="1"/>
    <col min="9989" max="9989" width="20.6640625" style="1" bestFit="1" customWidth="1"/>
    <col min="9990" max="9995" width="18" style="1" customWidth="1"/>
    <col min="9996" max="9996" width="19.6640625" style="1" customWidth="1"/>
    <col min="9997" max="10240" width="9" style="1"/>
    <col min="10241" max="10241" width="16.1328125" style="1" customWidth="1"/>
    <col min="10242" max="10242" width="8.19921875" style="1" bestFit="1" customWidth="1"/>
    <col min="10243" max="10243" width="20" style="1" customWidth="1"/>
    <col min="10244" max="10244" width="18.796875" style="1" customWidth="1"/>
    <col min="10245" max="10245" width="20.6640625" style="1" bestFit="1" customWidth="1"/>
    <col min="10246" max="10251" width="18" style="1" customWidth="1"/>
    <col min="10252" max="10252" width="19.6640625" style="1" customWidth="1"/>
    <col min="10253" max="10496" width="9" style="1"/>
    <col min="10497" max="10497" width="16.1328125" style="1" customWidth="1"/>
    <col min="10498" max="10498" width="8.19921875" style="1" bestFit="1" customWidth="1"/>
    <col min="10499" max="10499" width="20" style="1" customWidth="1"/>
    <col min="10500" max="10500" width="18.796875" style="1" customWidth="1"/>
    <col min="10501" max="10501" width="20.6640625" style="1" bestFit="1" customWidth="1"/>
    <col min="10502" max="10507" width="18" style="1" customWidth="1"/>
    <col min="10508" max="10508" width="19.6640625" style="1" customWidth="1"/>
    <col min="10509" max="10752" width="9" style="1"/>
    <col min="10753" max="10753" width="16.1328125" style="1" customWidth="1"/>
    <col min="10754" max="10754" width="8.19921875" style="1" bestFit="1" customWidth="1"/>
    <col min="10755" max="10755" width="20" style="1" customWidth="1"/>
    <col min="10756" max="10756" width="18.796875" style="1" customWidth="1"/>
    <col min="10757" max="10757" width="20.6640625" style="1" bestFit="1" customWidth="1"/>
    <col min="10758" max="10763" width="18" style="1" customWidth="1"/>
    <col min="10764" max="10764" width="19.6640625" style="1" customWidth="1"/>
    <col min="10765" max="11008" width="9" style="1"/>
    <col min="11009" max="11009" width="16.1328125" style="1" customWidth="1"/>
    <col min="11010" max="11010" width="8.19921875" style="1" bestFit="1" customWidth="1"/>
    <col min="11011" max="11011" width="20" style="1" customWidth="1"/>
    <col min="11012" max="11012" width="18.796875" style="1" customWidth="1"/>
    <col min="11013" max="11013" width="20.6640625" style="1" bestFit="1" customWidth="1"/>
    <col min="11014" max="11019" width="18" style="1" customWidth="1"/>
    <col min="11020" max="11020" width="19.6640625" style="1" customWidth="1"/>
    <col min="11021" max="11264" width="9" style="1"/>
    <col min="11265" max="11265" width="16.1328125" style="1" customWidth="1"/>
    <col min="11266" max="11266" width="8.19921875" style="1" bestFit="1" customWidth="1"/>
    <col min="11267" max="11267" width="20" style="1" customWidth="1"/>
    <col min="11268" max="11268" width="18.796875" style="1" customWidth="1"/>
    <col min="11269" max="11269" width="20.6640625" style="1" bestFit="1" customWidth="1"/>
    <col min="11270" max="11275" width="18" style="1" customWidth="1"/>
    <col min="11276" max="11276" width="19.6640625" style="1" customWidth="1"/>
    <col min="11277" max="11520" width="9" style="1"/>
    <col min="11521" max="11521" width="16.1328125" style="1" customWidth="1"/>
    <col min="11522" max="11522" width="8.19921875" style="1" bestFit="1" customWidth="1"/>
    <col min="11523" max="11523" width="20" style="1" customWidth="1"/>
    <col min="11524" max="11524" width="18.796875" style="1" customWidth="1"/>
    <col min="11525" max="11525" width="20.6640625" style="1" bestFit="1" customWidth="1"/>
    <col min="11526" max="11531" width="18" style="1" customWidth="1"/>
    <col min="11532" max="11532" width="19.6640625" style="1" customWidth="1"/>
    <col min="11533" max="11776" width="9" style="1"/>
    <col min="11777" max="11777" width="16.1328125" style="1" customWidth="1"/>
    <col min="11778" max="11778" width="8.19921875" style="1" bestFit="1" customWidth="1"/>
    <col min="11779" max="11779" width="20" style="1" customWidth="1"/>
    <col min="11780" max="11780" width="18.796875" style="1" customWidth="1"/>
    <col min="11781" max="11781" width="20.6640625" style="1" bestFit="1" customWidth="1"/>
    <col min="11782" max="11787" width="18" style="1" customWidth="1"/>
    <col min="11788" max="11788" width="19.6640625" style="1" customWidth="1"/>
    <col min="11789" max="12032" width="9" style="1"/>
    <col min="12033" max="12033" width="16.1328125" style="1" customWidth="1"/>
    <col min="12034" max="12034" width="8.19921875" style="1" bestFit="1" customWidth="1"/>
    <col min="12035" max="12035" width="20" style="1" customWidth="1"/>
    <col min="12036" max="12036" width="18.796875" style="1" customWidth="1"/>
    <col min="12037" max="12037" width="20.6640625" style="1" bestFit="1" customWidth="1"/>
    <col min="12038" max="12043" width="18" style="1" customWidth="1"/>
    <col min="12044" max="12044" width="19.6640625" style="1" customWidth="1"/>
    <col min="12045" max="12288" width="9" style="1"/>
    <col min="12289" max="12289" width="16.1328125" style="1" customWidth="1"/>
    <col min="12290" max="12290" width="8.19921875" style="1" bestFit="1" customWidth="1"/>
    <col min="12291" max="12291" width="20" style="1" customWidth="1"/>
    <col min="12292" max="12292" width="18.796875" style="1" customWidth="1"/>
    <col min="12293" max="12293" width="20.6640625" style="1" bestFit="1" customWidth="1"/>
    <col min="12294" max="12299" width="18" style="1" customWidth="1"/>
    <col min="12300" max="12300" width="19.6640625" style="1" customWidth="1"/>
    <col min="12301" max="12544" width="9" style="1"/>
    <col min="12545" max="12545" width="16.1328125" style="1" customWidth="1"/>
    <col min="12546" max="12546" width="8.19921875" style="1" bestFit="1" customWidth="1"/>
    <col min="12547" max="12547" width="20" style="1" customWidth="1"/>
    <col min="12548" max="12548" width="18.796875" style="1" customWidth="1"/>
    <col min="12549" max="12549" width="20.6640625" style="1" bestFit="1" customWidth="1"/>
    <col min="12550" max="12555" width="18" style="1" customWidth="1"/>
    <col min="12556" max="12556" width="19.6640625" style="1" customWidth="1"/>
    <col min="12557" max="12800" width="9" style="1"/>
    <col min="12801" max="12801" width="16.1328125" style="1" customWidth="1"/>
    <col min="12802" max="12802" width="8.19921875" style="1" bestFit="1" customWidth="1"/>
    <col min="12803" max="12803" width="20" style="1" customWidth="1"/>
    <col min="12804" max="12804" width="18.796875" style="1" customWidth="1"/>
    <col min="12805" max="12805" width="20.6640625" style="1" bestFit="1" customWidth="1"/>
    <col min="12806" max="12811" width="18" style="1" customWidth="1"/>
    <col min="12812" max="12812" width="19.6640625" style="1" customWidth="1"/>
    <col min="12813" max="13056" width="9" style="1"/>
    <col min="13057" max="13057" width="16.1328125" style="1" customWidth="1"/>
    <col min="13058" max="13058" width="8.19921875" style="1" bestFit="1" customWidth="1"/>
    <col min="13059" max="13059" width="20" style="1" customWidth="1"/>
    <col min="13060" max="13060" width="18.796875" style="1" customWidth="1"/>
    <col min="13061" max="13061" width="20.6640625" style="1" bestFit="1" customWidth="1"/>
    <col min="13062" max="13067" width="18" style="1" customWidth="1"/>
    <col min="13068" max="13068" width="19.6640625" style="1" customWidth="1"/>
    <col min="13069" max="13312" width="9" style="1"/>
    <col min="13313" max="13313" width="16.1328125" style="1" customWidth="1"/>
    <col min="13314" max="13314" width="8.19921875" style="1" bestFit="1" customWidth="1"/>
    <col min="13315" max="13315" width="20" style="1" customWidth="1"/>
    <col min="13316" max="13316" width="18.796875" style="1" customWidth="1"/>
    <col min="13317" max="13317" width="20.6640625" style="1" bestFit="1" customWidth="1"/>
    <col min="13318" max="13323" width="18" style="1" customWidth="1"/>
    <col min="13324" max="13324" width="19.6640625" style="1" customWidth="1"/>
    <col min="13325" max="13568" width="9" style="1"/>
    <col min="13569" max="13569" width="16.1328125" style="1" customWidth="1"/>
    <col min="13570" max="13570" width="8.19921875" style="1" bestFit="1" customWidth="1"/>
    <col min="13571" max="13571" width="20" style="1" customWidth="1"/>
    <col min="13572" max="13572" width="18.796875" style="1" customWidth="1"/>
    <col min="13573" max="13573" width="20.6640625" style="1" bestFit="1" customWidth="1"/>
    <col min="13574" max="13579" width="18" style="1" customWidth="1"/>
    <col min="13580" max="13580" width="19.6640625" style="1" customWidth="1"/>
    <col min="13581" max="13824" width="9" style="1"/>
    <col min="13825" max="13825" width="16.1328125" style="1" customWidth="1"/>
    <col min="13826" max="13826" width="8.19921875" style="1" bestFit="1" customWidth="1"/>
    <col min="13827" max="13827" width="20" style="1" customWidth="1"/>
    <col min="13828" max="13828" width="18.796875" style="1" customWidth="1"/>
    <col min="13829" max="13829" width="20.6640625" style="1" bestFit="1" customWidth="1"/>
    <col min="13830" max="13835" width="18" style="1" customWidth="1"/>
    <col min="13836" max="13836" width="19.6640625" style="1" customWidth="1"/>
    <col min="13837" max="14080" width="9" style="1"/>
    <col min="14081" max="14081" width="16.1328125" style="1" customWidth="1"/>
    <col min="14082" max="14082" width="8.19921875" style="1" bestFit="1" customWidth="1"/>
    <col min="14083" max="14083" width="20" style="1" customWidth="1"/>
    <col min="14084" max="14084" width="18.796875" style="1" customWidth="1"/>
    <col min="14085" max="14085" width="20.6640625" style="1" bestFit="1" customWidth="1"/>
    <col min="14086" max="14091" width="18" style="1" customWidth="1"/>
    <col min="14092" max="14092" width="19.6640625" style="1" customWidth="1"/>
    <col min="14093" max="14336" width="9" style="1"/>
    <col min="14337" max="14337" width="16.1328125" style="1" customWidth="1"/>
    <col min="14338" max="14338" width="8.19921875" style="1" bestFit="1" customWidth="1"/>
    <col min="14339" max="14339" width="20" style="1" customWidth="1"/>
    <col min="14340" max="14340" width="18.796875" style="1" customWidth="1"/>
    <col min="14341" max="14341" width="20.6640625" style="1" bestFit="1" customWidth="1"/>
    <col min="14342" max="14347" width="18" style="1" customWidth="1"/>
    <col min="14348" max="14348" width="19.6640625" style="1" customWidth="1"/>
    <col min="14349" max="14592" width="9" style="1"/>
    <col min="14593" max="14593" width="16.1328125" style="1" customWidth="1"/>
    <col min="14594" max="14594" width="8.19921875" style="1" bestFit="1" customWidth="1"/>
    <col min="14595" max="14595" width="20" style="1" customWidth="1"/>
    <col min="14596" max="14596" width="18.796875" style="1" customWidth="1"/>
    <col min="14597" max="14597" width="20.6640625" style="1" bestFit="1" customWidth="1"/>
    <col min="14598" max="14603" width="18" style="1" customWidth="1"/>
    <col min="14604" max="14604" width="19.6640625" style="1" customWidth="1"/>
    <col min="14605" max="14848" width="9" style="1"/>
    <col min="14849" max="14849" width="16.1328125" style="1" customWidth="1"/>
    <col min="14850" max="14850" width="8.19921875" style="1" bestFit="1" customWidth="1"/>
    <col min="14851" max="14851" width="20" style="1" customWidth="1"/>
    <col min="14852" max="14852" width="18.796875" style="1" customWidth="1"/>
    <col min="14853" max="14853" width="20.6640625" style="1" bestFit="1" customWidth="1"/>
    <col min="14854" max="14859" width="18" style="1" customWidth="1"/>
    <col min="14860" max="14860" width="19.6640625" style="1" customWidth="1"/>
    <col min="14861" max="15104" width="9" style="1"/>
    <col min="15105" max="15105" width="16.1328125" style="1" customWidth="1"/>
    <col min="15106" max="15106" width="8.19921875" style="1" bestFit="1" customWidth="1"/>
    <col min="15107" max="15107" width="20" style="1" customWidth="1"/>
    <col min="15108" max="15108" width="18.796875" style="1" customWidth="1"/>
    <col min="15109" max="15109" width="20.6640625" style="1" bestFit="1" customWidth="1"/>
    <col min="15110" max="15115" width="18" style="1" customWidth="1"/>
    <col min="15116" max="15116" width="19.6640625" style="1" customWidth="1"/>
    <col min="15117" max="15360" width="9" style="1"/>
    <col min="15361" max="15361" width="16.1328125" style="1" customWidth="1"/>
    <col min="15362" max="15362" width="8.19921875" style="1" bestFit="1" customWidth="1"/>
    <col min="15363" max="15363" width="20" style="1" customWidth="1"/>
    <col min="15364" max="15364" width="18.796875" style="1" customWidth="1"/>
    <col min="15365" max="15365" width="20.6640625" style="1" bestFit="1" customWidth="1"/>
    <col min="15366" max="15371" width="18" style="1" customWidth="1"/>
    <col min="15372" max="15372" width="19.6640625" style="1" customWidth="1"/>
    <col min="15373" max="15616" width="9" style="1"/>
    <col min="15617" max="15617" width="16.1328125" style="1" customWidth="1"/>
    <col min="15618" max="15618" width="8.19921875" style="1" bestFit="1" customWidth="1"/>
    <col min="15619" max="15619" width="20" style="1" customWidth="1"/>
    <col min="15620" max="15620" width="18.796875" style="1" customWidth="1"/>
    <col min="15621" max="15621" width="20.6640625" style="1" bestFit="1" customWidth="1"/>
    <col min="15622" max="15627" width="18" style="1" customWidth="1"/>
    <col min="15628" max="15628" width="19.6640625" style="1" customWidth="1"/>
    <col min="15629" max="15872" width="9" style="1"/>
    <col min="15873" max="15873" width="16.1328125" style="1" customWidth="1"/>
    <col min="15874" max="15874" width="8.19921875" style="1" bestFit="1" customWidth="1"/>
    <col min="15875" max="15875" width="20" style="1" customWidth="1"/>
    <col min="15876" max="15876" width="18.796875" style="1" customWidth="1"/>
    <col min="15877" max="15877" width="20.6640625" style="1" bestFit="1" customWidth="1"/>
    <col min="15878" max="15883" width="18" style="1" customWidth="1"/>
    <col min="15884" max="15884" width="19.6640625" style="1" customWidth="1"/>
    <col min="15885" max="16128" width="9" style="1"/>
    <col min="16129" max="16129" width="16.1328125" style="1" customWidth="1"/>
    <col min="16130" max="16130" width="8.19921875" style="1" bestFit="1" customWidth="1"/>
    <col min="16131" max="16131" width="20" style="1" customWidth="1"/>
    <col min="16132" max="16132" width="18.796875" style="1" customWidth="1"/>
    <col min="16133" max="16133" width="20.6640625" style="1" bestFit="1" customWidth="1"/>
    <col min="16134" max="16139" width="18" style="1" customWidth="1"/>
    <col min="16140" max="16140" width="19.6640625" style="1" customWidth="1"/>
    <col min="16141" max="16384" width="9" style="1"/>
  </cols>
  <sheetData>
    <row r="1" spans="1:12" ht="32.450000000000003" customHeight="1">
      <c r="A1" s="250" t="s">
        <v>15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</row>
    <row r="2" spans="1:12" ht="18.600000000000001" customHeight="1">
      <c r="A2" s="9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1" t="s">
        <v>17</v>
      </c>
    </row>
    <row r="3" spans="1:12" ht="29.45" customHeight="1">
      <c r="A3" s="251" t="s">
        <v>18</v>
      </c>
      <c r="B3" s="251" t="s">
        <v>19</v>
      </c>
      <c r="C3" s="254" t="s">
        <v>20</v>
      </c>
      <c r="D3" s="257" t="s">
        <v>21</v>
      </c>
      <c r="E3" s="251" t="s">
        <v>22</v>
      </c>
      <c r="F3" s="262" t="s">
        <v>23</v>
      </c>
      <c r="G3" s="263"/>
      <c r="H3" s="263"/>
      <c r="I3" s="263"/>
      <c r="J3" s="263"/>
      <c r="K3" s="264"/>
      <c r="L3" s="265" t="s">
        <v>24</v>
      </c>
    </row>
    <row r="4" spans="1:12" ht="16.25" customHeight="1">
      <c r="A4" s="252"/>
      <c r="B4" s="252"/>
      <c r="C4" s="255"/>
      <c r="D4" s="258"/>
      <c r="E4" s="260"/>
      <c r="F4" s="257" t="s">
        <v>25</v>
      </c>
      <c r="G4" s="12"/>
      <c r="H4" s="13"/>
      <c r="I4" s="257" t="s">
        <v>26</v>
      </c>
      <c r="J4" s="12"/>
      <c r="K4" s="14"/>
      <c r="L4" s="252"/>
    </row>
    <row r="5" spans="1:12" ht="28.25" customHeight="1">
      <c r="A5" s="253"/>
      <c r="B5" s="253"/>
      <c r="C5" s="256"/>
      <c r="D5" s="259"/>
      <c r="E5" s="261"/>
      <c r="F5" s="266"/>
      <c r="G5" s="6" t="s">
        <v>27</v>
      </c>
      <c r="H5" s="6" t="s">
        <v>28</v>
      </c>
      <c r="I5" s="266"/>
      <c r="J5" s="6" t="s">
        <v>29</v>
      </c>
      <c r="K5" s="6" t="s">
        <v>30</v>
      </c>
      <c r="L5" s="253"/>
    </row>
    <row r="6" spans="1:12" ht="23" customHeight="1">
      <c r="A6" s="15" t="s">
        <v>31</v>
      </c>
      <c r="B6" s="16"/>
      <c r="C6" s="17"/>
      <c r="D6" s="18"/>
      <c r="E6" s="18"/>
      <c r="F6" s="18"/>
      <c r="G6" s="18"/>
      <c r="H6" s="18"/>
      <c r="I6" s="18"/>
      <c r="J6" s="18"/>
      <c r="K6" s="18"/>
      <c r="L6" s="17"/>
    </row>
    <row r="7" spans="1:12" ht="33" customHeight="1">
      <c r="A7" s="19" t="s">
        <v>32</v>
      </c>
      <c r="B7" s="20"/>
      <c r="C7" s="20"/>
      <c r="D7" s="21">
        <f>D8+D12+D17+D21</f>
        <v>146700000</v>
      </c>
      <c r="E7" s="21">
        <f t="shared" ref="E7:K7" si="0">E8+E12+E17+E21</f>
        <v>132100000</v>
      </c>
      <c r="F7" s="21">
        <f t="shared" si="0"/>
        <v>20100000</v>
      </c>
      <c r="G7" s="21">
        <f t="shared" si="0"/>
        <v>8000000</v>
      </c>
      <c r="H7" s="21">
        <f t="shared" si="0"/>
        <v>12100000</v>
      </c>
      <c r="I7" s="21">
        <f t="shared" si="0"/>
        <v>5500000</v>
      </c>
      <c r="J7" s="21">
        <f t="shared" si="0"/>
        <v>3900000</v>
      </c>
      <c r="K7" s="21">
        <f t="shared" si="0"/>
        <v>1600000</v>
      </c>
      <c r="L7" s="20"/>
    </row>
    <row r="8" spans="1:12" ht="29.45" customHeight="1">
      <c r="A8" s="22" t="s">
        <v>33</v>
      </c>
      <c r="B8" s="23"/>
      <c r="C8" s="24"/>
      <c r="D8" s="25">
        <f>SUM(D9:D11)</f>
        <v>7400000</v>
      </c>
      <c r="E8" s="25">
        <f>SUM(E9:E11)</f>
        <v>2000000</v>
      </c>
      <c r="F8" s="25">
        <f>SUM(G8:H8)</f>
        <v>5400000</v>
      </c>
      <c r="G8" s="25">
        <f>SUM(G9:G11)</f>
        <v>4400000</v>
      </c>
      <c r="H8" s="25">
        <f>SUM(H9:H11)</f>
        <v>1000000</v>
      </c>
      <c r="I8" s="25">
        <f>J8+K8</f>
        <v>0</v>
      </c>
      <c r="J8" s="25">
        <f>SUM(J9:J11)</f>
        <v>0</v>
      </c>
      <c r="K8" s="25">
        <f>SUM(K9:K11)</f>
        <v>0</v>
      </c>
      <c r="L8" s="24"/>
    </row>
    <row r="9" spans="1:12" ht="47.45" customHeight="1">
      <c r="A9" s="17"/>
      <c r="B9" s="26" t="s">
        <v>34</v>
      </c>
      <c r="C9" s="17" t="s">
        <v>35</v>
      </c>
      <c r="D9" s="27">
        <v>2000000</v>
      </c>
      <c r="E9" s="17"/>
      <c r="F9" s="27"/>
      <c r="G9" s="27">
        <v>2000000</v>
      </c>
      <c r="H9" s="27"/>
      <c r="I9" s="27"/>
      <c r="J9" s="27"/>
      <c r="K9" s="27"/>
      <c r="L9" s="28"/>
    </row>
    <row r="10" spans="1:12" ht="29" customHeight="1">
      <c r="A10" s="17"/>
      <c r="B10" s="26" t="s">
        <v>34</v>
      </c>
      <c r="C10" s="17" t="s">
        <v>36</v>
      </c>
      <c r="D10" s="27">
        <v>2300000</v>
      </c>
      <c r="E10" s="17"/>
      <c r="F10" s="27"/>
      <c r="G10" s="27">
        <v>2300000</v>
      </c>
      <c r="H10" s="27"/>
      <c r="I10" s="27"/>
      <c r="J10" s="27"/>
      <c r="K10" s="27"/>
      <c r="L10" s="17"/>
    </row>
    <row r="11" spans="1:12" ht="29" customHeight="1">
      <c r="A11" s="17"/>
      <c r="B11" s="26"/>
      <c r="C11" s="17" t="s">
        <v>37</v>
      </c>
      <c r="D11" s="27">
        <v>3100000</v>
      </c>
      <c r="E11" s="27">
        <v>2000000</v>
      </c>
      <c r="F11" s="27"/>
      <c r="G11" s="27">
        <v>100000</v>
      </c>
      <c r="H11" s="27">
        <v>1000000</v>
      </c>
      <c r="I11" s="27"/>
      <c r="J11" s="27"/>
      <c r="K11" s="27"/>
      <c r="L11" s="17"/>
    </row>
    <row r="12" spans="1:12" ht="29" customHeight="1">
      <c r="A12" s="22" t="s">
        <v>38</v>
      </c>
      <c r="B12" s="24"/>
      <c r="C12" s="24"/>
      <c r="D12" s="25">
        <f>SUM(D13:D16)</f>
        <v>11000000</v>
      </c>
      <c r="E12" s="25">
        <f>SUM(E13:E16)</f>
        <v>13100000</v>
      </c>
      <c r="F12" s="25">
        <f>SUM(G12:H12)</f>
        <v>2400000</v>
      </c>
      <c r="G12" s="25">
        <f>SUM(G13:G16)</f>
        <v>600000</v>
      </c>
      <c r="H12" s="25">
        <f>SUM(H13:H16)</f>
        <v>1800000</v>
      </c>
      <c r="I12" s="25">
        <f>SUM(J12:K12)</f>
        <v>4500000</v>
      </c>
      <c r="J12" s="25">
        <f>SUM(J13:J16)</f>
        <v>3200000</v>
      </c>
      <c r="K12" s="25">
        <f>SUM(K13:K16)</f>
        <v>1300000</v>
      </c>
      <c r="L12" s="24"/>
    </row>
    <row r="13" spans="1:12" ht="29" customHeight="1">
      <c r="A13" s="17"/>
      <c r="B13" s="26" t="s">
        <v>34</v>
      </c>
      <c r="C13" s="17" t="s">
        <v>39</v>
      </c>
      <c r="D13" s="27">
        <v>4000000</v>
      </c>
      <c r="E13" s="27">
        <v>3000000</v>
      </c>
      <c r="F13" s="27"/>
      <c r="G13" s="27"/>
      <c r="H13" s="27">
        <v>1000000</v>
      </c>
      <c r="I13" s="27"/>
      <c r="J13" s="27"/>
      <c r="K13" s="27"/>
      <c r="L13" s="17"/>
    </row>
    <row r="14" spans="1:12" ht="29" customHeight="1">
      <c r="A14" s="17"/>
      <c r="B14" s="26" t="s">
        <v>34</v>
      </c>
      <c r="C14" s="17" t="s">
        <v>40</v>
      </c>
      <c r="D14" s="27"/>
      <c r="E14" s="27">
        <v>2500000</v>
      </c>
      <c r="F14" s="27"/>
      <c r="G14" s="27"/>
      <c r="H14" s="27"/>
      <c r="I14" s="27"/>
      <c r="J14" s="27">
        <v>2500000</v>
      </c>
      <c r="K14" s="27"/>
      <c r="L14" s="17"/>
    </row>
    <row r="15" spans="1:12" ht="29" customHeight="1">
      <c r="A15" s="17" t="s">
        <v>41</v>
      </c>
      <c r="B15" s="26" t="s">
        <v>34</v>
      </c>
      <c r="C15" s="17" t="s">
        <v>42</v>
      </c>
      <c r="D15" s="27">
        <v>2000000</v>
      </c>
      <c r="E15" s="27">
        <v>3000000</v>
      </c>
      <c r="F15" s="27"/>
      <c r="G15" s="27"/>
      <c r="H15" s="27"/>
      <c r="I15" s="27"/>
      <c r="J15" s="27"/>
      <c r="K15" s="27">
        <v>1000000</v>
      </c>
      <c r="L15" s="17"/>
    </row>
    <row r="16" spans="1:12" ht="29" customHeight="1">
      <c r="A16" s="17"/>
      <c r="B16" s="17"/>
      <c r="C16" s="17" t="s">
        <v>43</v>
      </c>
      <c r="D16" s="27">
        <v>5000000</v>
      </c>
      <c r="E16" s="27">
        <v>4600000</v>
      </c>
      <c r="F16" s="27"/>
      <c r="G16" s="27">
        <v>600000</v>
      </c>
      <c r="H16" s="27">
        <v>800000</v>
      </c>
      <c r="I16" s="27"/>
      <c r="J16" s="27">
        <v>700000</v>
      </c>
      <c r="K16" s="27">
        <v>300000</v>
      </c>
      <c r="L16" s="17"/>
    </row>
    <row r="17" spans="1:12" ht="29" customHeight="1">
      <c r="A17" s="22" t="s">
        <v>44</v>
      </c>
      <c r="B17" s="23"/>
      <c r="C17" s="24"/>
      <c r="D17" s="25">
        <f>SUM(D18:D20)</f>
        <v>64300000</v>
      </c>
      <c r="E17" s="25">
        <f>SUM(E18:E20)</f>
        <v>57000000</v>
      </c>
      <c r="F17" s="25">
        <f>SUM(G17:H17)</f>
        <v>8000000</v>
      </c>
      <c r="G17" s="25">
        <f>SUM(G18:G19)</f>
        <v>2000000</v>
      </c>
      <c r="H17" s="25">
        <f>SUM(H18:H20)</f>
        <v>6000000</v>
      </c>
      <c r="I17" s="25">
        <f>SUM(J17:K17)</f>
        <v>700000</v>
      </c>
      <c r="J17" s="25">
        <f>SUM(J18:J20)</f>
        <v>700000</v>
      </c>
      <c r="K17" s="25">
        <f>SUM(K18:K20)</f>
        <v>0</v>
      </c>
      <c r="L17" s="24"/>
    </row>
    <row r="18" spans="1:12" ht="36" customHeight="1">
      <c r="A18" s="17"/>
      <c r="B18" s="26" t="s">
        <v>34</v>
      </c>
      <c r="C18" s="17" t="s">
        <v>45</v>
      </c>
      <c r="D18" s="27">
        <v>2000000</v>
      </c>
      <c r="E18" s="17"/>
      <c r="F18" s="27"/>
      <c r="G18" s="27">
        <v>2000000</v>
      </c>
      <c r="H18" s="27"/>
      <c r="I18" s="27"/>
      <c r="J18" s="27"/>
      <c r="K18" s="27"/>
      <c r="L18" s="28"/>
    </row>
    <row r="19" spans="1:12" ht="29" customHeight="1">
      <c r="A19" s="17"/>
      <c r="B19" s="26" t="s">
        <v>34</v>
      </c>
      <c r="C19" s="17" t="s">
        <v>46</v>
      </c>
      <c r="D19" s="27">
        <v>2300000</v>
      </c>
      <c r="E19" s="27">
        <v>1300000</v>
      </c>
      <c r="F19" s="27"/>
      <c r="G19" s="27"/>
      <c r="H19" s="27">
        <v>1000000</v>
      </c>
      <c r="I19" s="27"/>
      <c r="J19" s="27"/>
      <c r="K19" s="27"/>
      <c r="L19" s="17"/>
    </row>
    <row r="20" spans="1:12" ht="29" customHeight="1">
      <c r="A20" s="17"/>
      <c r="B20" s="29"/>
      <c r="C20" s="29" t="s">
        <v>37</v>
      </c>
      <c r="D20" s="30">
        <v>60000000</v>
      </c>
      <c r="E20" s="30">
        <v>55700000</v>
      </c>
      <c r="F20" s="30"/>
      <c r="G20" s="27"/>
      <c r="H20" s="30">
        <v>5000000</v>
      </c>
      <c r="I20" s="30"/>
      <c r="J20" s="30">
        <v>700000</v>
      </c>
      <c r="K20" s="30"/>
      <c r="L20" s="29"/>
    </row>
    <row r="21" spans="1:12" ht="29" customHeight="1">
      <c r="A21" s="22" t="s">
        <v>47</v>
      </c>
      <c r="B21" s="23"/>
      <c r="C21" s="24"/>
      <c r="D21" s="25">
        <f>SUM(D22:D24)</f>
        <v>64000000</v>
      </c>
      <c r="E21" s="25">
        <f>SUM(E22:E24)</f>
        <v>60000000</v>
      </c>
      <c r="F21" s="25">
        <f>SUM(G21:H21)</f>
        <v>4300000</v>
      </c>
      <c r="G21" s="25">
        <f>SUM(G22:G23)</f>
        <v>1000000</v>
      </c>
      <c r="H21" s="25">
        <f>SUM(H22:H24)</f>
        <v>3300000</v>
      </c>
      <c r="I21" s="25">
        <f>SUM(J21:K21)</f>
        <v>300000</v>
      </c>
      <c r="J21" s="25">
        <f>SUM(J22:J24)</f>
        <v>0</v>
      </c>
      <c r="K21" s="25">
        <f>SUM(K22:K24)</f>
        <v>300000</v>
      </c>
      <c r="L21" s="24"/>
    </row>
    <row r="22" spans="1:12" ht="29" customHeight="1">
      <c r="A22" s="17"/>
      <c r="B22" s="26" t="s">
        <v>34</v>
      </c>
      <c r="C22" s="17" t="s">
        <v>48</v>
      </c>
      <c r="D22" s="27">
        <v>1000000</v>
      </c>
      <c r="E22" s="17"/>
      <c r="F22" s="27"/>
      <c r="G22" s="27">
        <v>1000000</v>
      </c>
      <c r="H22" s="27"/>
      <c r="I22" s="27"/>
      <c r="J22" s="27"/>
      <c r="K22" s="27"/>
      <c r="L22" s="28"/>
    </row>
    <row r="23" spans="1:12" ht="29" customHeight="1">
      <c r="A23" s="17"/>
      <c r="B23" s="26" t="s">
        <v>34</v>
      </c>
      <c r="C23" s="17" t="s">
        <v>49</v>
      </c>
      <c r="D23" s="27">
        <v>3000000</v>
      </c>
      <c r="E23" s="27">
        <v>2300000</v>
      </c>
      <c r="F23" s="27"/>
      <c r="G23" s="27"/>
      <c r="H23" s="27">
        <v>700000</v>
      </c>
      <c r="I23" s="27"/>
      <c r="J23" s="27"/>
      <c r="K23" s="27"/>
      <c r="L23" s="17"/>
    </row>
    <row r="24" spans="1:12" ht="29" customHeight="1">
      <c r="A24" s="29"/>
      <c r="B24" s="29"/>
      <c r="C24" s="29" t="s">
        <v>37</v>
      </c>
      <c r="D24" s="30">
        <v>60000000</v>
      </c>
      <c r="E24" s="30">
        <v>57700000</v>
      </c>
      <c r="F24" s="30"/>
      <c r="G24" s="27"/>
      <c r="H24" s="30">
        <v>2600000</v>
      </c>
      <c r="I24" s="30"/>
      <c r="J24" s="30"/>
      <c r="K24" s="30">
        <v>300000</v>
      </c>
      <c r="L24" s="29"/>
    </row>
    <row r="25" spans="1:12" ht="36.75" customHeight="1">
      <c r="A25" s="246" t="s">
        <v>50</v>
      </c>
      <c r="B25" s="247"/>
      <c r="C25" s="247"/>
      <c r="D25" s="247"/>
      <c r="E25" s="247"/>
      <c r="F25" s="247"/>
      <c r="G25" s="247"/>
      <c r="H25" s="247"/>
      <c r="I25" s="247"/>
      <c r="J25" s="247"/>
      <c r="K25" s="247"/>
      <c r="L25" s="247"/>
    </row>
    <row r="26" spans="1:12" ht="34.25" customHeight="1">
      <c r="A26" s="248" t="s">
        <v>51</v>
      </c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49"/>
    </row>
  </sheetData>
  <mergeCells count="12">
    <mergeCell ref="A25:L25"/>
    <mergeCell ref="A26:L26"/>
    <mergeCell ref="A1:L1"/>
    <mergeCell ref="A3:A5"/>
    <mergeCell ref="B3:B5"/>
    <mergeCell ref="C3:C5"/>
    <mergeCell ref="D3:D5"/>
    <mergeCell ref="E3:E5"/>
    <mergeCell ref="F3:K3"/>
    <mergeCell ref="L3:L5"/>
    <mergeCell ref="F4:F5"/>
    <mergeCell ref="I4:I5"/>
  </mergeCells>
  <phoneticPr fontId="6" type="noConversion"/>
  <pageMargins left="0.39370078740157483" right="0.39370078740157483" top="0.47244094488188981" bottom="0.47244094488188981" header="0.31496062992125984" footer="0.31496062992125984"/>
  <pageSetup paperSize="9" scale="65" orientation="landscape" r:id="rId1"/>
  <headerFooter>
    <oddFooter>第 &amp;P 頁，共 &amp;N 頁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"/>
  <sheetViews>
    <sheetView showZeros="0" view="pageBreakPreview" zoomScale="85" zoomScaleNormal="115" zoomScaleSheetLayoutView="85" workbookViewId="0">
      <pane xSplit="1" ySplit="5" topLeftCell="B6" activePane="bottomRight" state="frozen"/>
      <selection activeCell="A13" sqref="A13:P15"/>
      <selection pane="topRight" activeCell="A13" sqref="A13:P15"/>
      <selection pane="bottomLeft" activeCell="A13" sqref="A13:P15"/>
      <selection pane="bottomRight" activeCell="A13" sqref="A13:P15"/>
    </sheetView>
  </sheetViews>
  <sheetFormatPr defaultColWidth="9.796875" defaultRowHeight="21" customHeight="1"/>
  <cols>
    <col min="1" max="1" width="21.46484375" style="31" customWidth="1"/>
    <col min="2" max="2" width="8.46484375" style="31" bestFit="1" customWidth="1"/>
    <col min="3" max="3" width="19.33203125" style="31" customWidth="1"/>
    <col min="4" max="4" width="16.33203125" style="31" customWidth="1"/>
    <col min="5" max="6" width="14.86328125" style="31" customWidth="1"/>
    <col min="7" max="7" width="7.6640625" style="31" bestFit="1" customWidth="1"/>
    <col min="8" max="9" width="14.86328125" style="31" customWidth="1"/>
    <col min="10" max="10" width="7.6640625" style="31" bestFit="1" customWidth="1"/>
    <col min="11" max="11" width="14.46484375" style="31" customWidth="1"/>
    <col min="12" max="13" width="9.796875" style="31"/>
    <col min="14" max="14" width="14.86328125" style="31" customWidth="1"/>
    <col min="15" max="16" width="9.796875" style="31"/>
    <col min="17" max="18" width="14.86328125" style="31" customWidth="1"/>
    <col min="19" max="19" width="22.33203125" style="31" customWidth="1"/>
    <col min="20" max="16384" width="9.796875" style="31"/>
  </cols>
  <sheetData>
    <row r="1" spans="1:19" ht="30" customHeight="1">
      <c r="A1" s="272" t="s">
        <v>88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4"/>
      <c r="M1" s="274"/>
      <c r="N1" s="274"/>
      <c r="O1" s="274"/>
      <c r="P1" s="274"/>
      <c r="Q1" s="274"/>
      <c r="R1" s="274"/>
      <c r="S1" s="274"/>
    </row>
    <row r="2" spans="1:19" ht="19.5" customHeight="1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S2" s="33" t="s">
        <v>67</v>
      </c>
    </row>
    <row r="3" spans="1:19" ht="19.5" customHeight="1">
      <c r="A3" s="275" t="s">
        <v>62</v>
      </c>
      <c r="B3" s="270" t="s">
        <v>63</v>
      </c>
      <c r="C3" s="275" t="s">
        <v>68</v>
      </c>
      <c r="D3" s="270" t="s">
        <v>69</v>
      </c>
      <c r="E3" s="270" t="s">
        <v>70</v>
      </c>
      <c r="F3" s="277"/>
      <c r="G3" s="277"/>
      <c r="H3" s="270" t="s">
        <v>71</v>
      </c>
      <c r="I3" s="277"/>
      <c r="J3" s="277"/>
      <c r="K3" s="270" t="s">
        <v>72</v>
      </c>
      <c r="L3" s="278" t="s">
        <v>73</v>
      </c>
      <c r="M3" s="279"/>
      <c r="N3" s="279"/>
      <c r="O3" s="279"/>
      <c r="P3" s="279"/>
      <c r="Q3" s="279"/>
      <c r="R3" s="279"/>
      <c r="S3" s="280"/>
    </row>
    <row r="4" spans="1:19" s="34" customFormat="1" ht="49.5" customHeight="1">
      <c r="A4" s="276"/>
      <c r="B4" s="277"/>
      <c r="C4" s="276"/>
      <c r="D4" s="276"/>
      <c r="E4" s="270" t="s">
        <v>74</v>
      </c>
      <c r="F4" s="270" t="s">
        <v>75</v>
      </c>
      <c r="G4" s="270" t="s">
        <v>76</v>
      </c>
      <c r="H4" s="270" t="s">
        <v>77</v>
      </c>
      <c r="I4" s="270" t="s">
        <v>78</v>
      </c>
      <c r="J4" s="270" t="s">
        <v>76</v>
      </c>
      <c r="K4" s="276"/>
      <c r="L4" s="281" t="s">
        <v>79</v>
      </c>
      <c r="M4" s="282"/>
      <c r="N4" s="283"/>
      <c r="O4" s="281" t="s">
        <v>80</v>
      </c>
      <c r="P4" s="282"/>
      <c r="Q4" s="283"/>
      <c r="R4" s="270" t="s">
        <v>81</v>
      </c>
      <c r="S4" s="284" t="s">
        <v>82</v>
      </c>
    </row>
    <row r="5" spans="1:19" s="34" customFormat="1" ht="16.149999999999999">
      <c r="A5" s="276"/>
      <c r="B5" s="277"/>
      <c r="C5" s="276"/>
      <c r="D5" s="276"/>
      <c r="E5" s="271"/>
      <c r="F5" s="271"/>
      <c r="G5" s="271"/>
      <c r="H5" s="271"/>
      <c r="I5" s="271"/>
      <c r="J5" s="271"/>
      <c r="K5" s="276"/>
      <c r="L5" s="53" t="s">
        <v>83</v>
      </c>
      <c r="M5" s="54" t="s">
        <v>84</v>
      </c>
      <c r="N5" s="54" t="s">
        <v>85</v>
      </c>
      <c r="O5" s="53" t="s">
        <v>83</v>
      </c>
      <c r="P5" s="54" t="s">
        <v>84</v>
      </c>
      <c r="Q5" s="54" t="s">
        <v>85</v>
      </c>
      <c r="R5" s="271"/>
      <c r="S5" s="285"/>
    </row>
    <row r="6" spans="1:19" ht="17.25" customHeight="1">
      <c r="A6" s="55" t="s">
        <v>59</v>
      </c>
      <c r="B6" s="56"/>
      <c r="C6" s="56"/>
      <c r="D6" s="56"/>
      <c r="E6" s="57">
        <f>E7</f>
        <v>52000000</v>
      </c>
      <c r="F6" s="57">
        <f t="shared" ref="F6:R6" si="0">F7</f>
        <v>50000000</v>
      </c>
      <c r="G6" s="57">
        <f t="shared" si="0"/>
        <v>0</v>
      </c>
      <c r="H6" s="57">
        <f t="shared" si="0"/>
        <v>50000000</v>
      </c>
      <c r="I6" s="57">
        <f t="shared" si="0"/>
        <v>49000000</v>
      </c>
      <c r="J6" s="57">
        <f t="shared" si="0"/>
        <v>0</v>
      </c>
      <c r="K6" s="57">
        <f t="shared" si="0"/>
        <v>25000000</v>
      </c>
      <c r="L6" s="57">
        <f t="shared" si="0"/>
        <v>0</v>
      </c>
      <c r="M6" s="57">
        <f t="shared" si="0"/>
        <v>0</v>
      </c>
      <c r="N6" s="57">
        <f t="shared" si="0"/>
        <v>50000000</v>
      </c>
      <c r="O6" s="57">
        <f t="shared" si="0"/>
        <v>0</v>
      </c>
      <c r="P6" s="57">
        <f t="shared" si="0"/>
        <v>0</v>
      </c>
      <c r="Q6" s="57">
        <f t="shared" si="0"/>
        <v>57750000</v>
      </c>
      <c r="R6" s="57">
        <f t="shared" si="0"/>
        <v>7750000</v>
      </c>
      <c r="S6" s="58"/>
    </row>
    <row r="7" spans="1:19" ht="17.25" customHeight="1">
      <c r="A7" s="39" t="s">
        <v>61</v>
      </c>
      <c r="B7" s="39"/>
      <c r="C7" s="39"/>
      <c r="D7" s="39"/>
      <c r="E7" s="40">
        <f>SUM(E8:E10)</f>
        <v>52000000</v>
      </c>
      <c r="F7" s="40">
        <f>SUM(F8:F10)</f>
        <v>50000000</v>
      </c>
      <c r="G7" s="40"/>
      <c r="H7" s="40">
        <f t="shared" ref="H7:R7" si="1">SUM(H8:H10)</f>
        <v>50000000</v>
      </c>
      <c r="I7" s="40">
        <f t="shared" si="1"/>
        <v>49000000</v>
      </c>
      <c r="J7" s="40"/>
      <c r="K7" s="60">
        <f t="shared" ref="K7" si="2">SUM(K8:K10)</f>
        <v>25000000</v>
      </c>
      <c r="L7" s="60"/>
      <c r="M7" s="60"/>
      <c r="N7" s="60">
        <f>SUM(N8:N10)</f>
        <v>50000000</v>
      </c>
      <c r="O7" s="60"/>
      <c r="P7" s="60"/>
      <c r="Q7" s="60">
        <f>SUM(Q8:Q10)</f>
        <v>57750000</v>
      </c>
      <c r="R7" s="60">
        <f t="shared" si="1"/>
        <v>7750000</v>
      </c>
      <c r="S7" s="41"/>
    </row>
    <row r="8" spans="1:19" ht="17.25" customHeight="1">
      <c r="A8" s="59"/>
      <c r="B8" s="42" t="s">
        <v>60</v>
      </c>
      <c r="C8" s="78" t="s">
        <v>66</v>
      </c>
      <c r="D8" s="61"/>
      <c r="E8" s="60">
        <v>52000000</v>
      </c>
      <c r="F8" s="60">
        <v>50000000</v>
      </c>
      <c r="G8" s="62">
        <f>F8/E8</f>
        <v>0.96153846153846156</v>
      </c>
      <c r="H8" s="60">
        <v>50000000</v>
      </c>
      <c r="I8" s="60">
        <v>49000000</v>
      </c>
      <c r="J8" s="63">
        <f>I8/H8</f>
        <v>0.98</v>
      </c>
      <c r="K8" s="64">
        <v>25000000</v>
      </c>
      <c r="L8" s="64">
        <v>5000</v>
      </c>
      <c r="M8" s="64">
        <v>10000</v>
      </c>
      <c r="N8" s="64">
        <f>L8*M8</f>
        <v>50000000</v>
      </c>
      <c r="O8" s="64">
        <v>5500</v>
      </c>
      <c r="P8" s="64">
        <v>10500</v>
      </c>
      <c r="Q8" s="64">
        <f>O8*P8</f>
        <v>57750000</v>
      </c>
      <c r="R8" s="60">
        <f>Q8-N8</f>
        <v>7750000</v>
      </c>
      <c r="S8" s="65"/>
    </row>
    <row r="9" spans="1:19" ht="17.25" customHeight="1">
      <c r="A9" s="59"/>
      <c r="B9" s="76" t="s">
        <v>60</v>
      </c>
      <c r="C9" s="80" t="s">
        <v>90</v>
      </c>
      <c r="D9" s="77"/>
      <c r="E9" s="66"/>
      <c r="F9" s="60"/>
      <c r="G9" s="62"/>
      <c r="H9" s="60"/>
      <c r="I9" s="60"/>
      <c r="J9" s="63"/>
      <c r="K9" s="64"/>
      <c r="L9" s="64"/>
      <c r="M9" s="64"/>
      <c r="N9" s="64"/>
      <c r="O9" s="64"/>
      <c r="P9" s="64"/>
      <c r="Q9" s="64"/>
      <c r="R9" s="60">
        <f t="shared" ref="R9:R10" si="3">Q9-N9</f>
        <v>0</v>
      </c>
      <c r="S9" s="65"/>
    </row>
    <row r="10" spans="1:19" ht="17.25" customHeight="1">
      <c r="A10" s="59"/>
      <c r="B10" s="42" t="s">
        <v>60</v>
      </c>
      <c r="C10" s="79" t="s">
        <v>66</v>
      </c>
      <c r="D10" s="61"/>
      <c r="E10" s="66"/>
      <c r="F10" s="60"/>
      <c r="G10" s="62"/>
      <c r="H10" s="60"/>
      <c r="I10" s="60"/>
      <c r="J10" s="63"/>
      <c r="K10" s="64"/>
      <c r="L10" s="64"/>
      <c r="M10" s="64"/>
      <c r="N10" s="64"/>
      <c r="O10" s="64"/>
      <c r="P10" s="64"/>
      <c r="Q10" s="64"/>
      <c r="R10" s="60">
        <f t="shared" si="3"/>
        <v>0</v>
      </c>
      <c r="S10" s="65"/>
    </row>
    <row r="11" spans="1:19" ht="17.25" customHeight="1">
      <c r="A11" s="39"/>
      <c r="B11" s="39"/>
      <c r="C11" s="39"/>
      <c r="D11" s="39"/>
      <c r="E11" s="60"/>
      <c r="F11" s="60"/>
      <c r="G11" s="62"/>
      <c r="H11" s="60"/>
      <c r="I11" s="60"/>
      <c r="J11" s="62"/>
      <c r="K11" s="60"/>
      <c r="L11" s="60"/>
      <c r="M11" s="60"/>
      <c r="N11" s="60"/>
      <c r="O11" s="60"/>
      <c r="P11" s="60"/>
      <c r="Q11" s="60"/>
      <c r="R11" s="60"/>
      <c r="S11" s="65"/>
    </row>
    <row r="12" spans="1:19" ht="17.25" customHeight="1">
      <c r="A12" s="59"/>
      <c r="B12" s="42"/>
      <c r="C12" s="61"/>
      <c r="D12" s="61"/>
      <c r="E12" s="67"/>
      <c r="F12" s="60"/>
      <c r="G12" s="62"/>
      <c r="H12" s="60"/>
      <c r="I12" s="60"/>
      <c r="J12" s="63"/>
      <c r="K12" s="64"/>
      <c r="L12" s="64"/>
      <c r="M12" s="64"/>
      <c r="N12" s="64"/>
      <c r="O12" s="64"/>
      <c r="P12" s="64"/>
      <c r="Q12" s="64"/>
      <c r="R12" s="60"/>
      <c r="S12" s="65"/>
    </row>
    <row r="13" spans="1:19" ht="17.25" customHeight="1">
      <c r="A13" s="59"/>
      <c r="B13" s="42"/>
      <c r="C13" s="80"/>
      <c r="D13" s="61"/>
      <c r="E13" s="67"/>
      <c r="F13" s="60"/>
      <c r="G13" s="62"/>
      <c r="H13" s="60"/>
      <c r="I13" s="60"/>
      <c r="J13" s="63"/>
      <c r="K13" s="64"/>
      <c r="L13" s="64"/>
      <c r="M13" s="64"/>
      <c r="N13" s="64"/>
      <c r="O13" s="64"/>
      <c r="P13" s="64"/>
      <c r="Q13" s="64"/>
      <c r="R13" s="60"/>
      <c r="S13" s="65"/>
    </row>
    <row r="14" spans="1:19" ht="17.25" customHeight="1">
      <c r="A14" s="59"/>
      <c r="B14" s="42"/>
      <c r="C14" s="61"/>
      <c r="D14" s="61"/>
      <c r="E14" s="67"/>
      <c r="F14" s="68"/>
      <c r="G14" s="69"/>
      <c r="H14" s="68"/>
      <c r="I14" s="68"/>
      <c r="J14" s="70"/>
      <c r="K14" s="71"/>
      <c r="L14" s="71"/>
      <c r="M14" s="71"/>
      <c r="N14" s="71"/>
      <c r="O14" s="71"/>
      <c r="P14" s="71"/>
      <c r="Q14" s="71"/>
      <c r="R14" s="68"/>
      <c r="S14" s="72"/>
    </row>
    <row r="15" spans="1:19" ht="17.25" customHeight="1">
      <c r="A15" s="59"/>
      <c r="B15" s="39"/>
      <c r="C15" s="39"/>
      <c r="D15" s="39"/>
      <c r="E15" s="73"/>
      <c r="F15" s="68"/>
      <c r="G15" s="69"/>
      <c r="H15" s="68"/>
      <c r="I15" s="68"/>
      <c r="J15" s="70"/>
      <c r="K15" s="71"/>
      <c r="L15" s="71"/>
      <c r="M15" s="71"/>
      <c r="N15" s="71"/>
      <c r="O15" s="71"/>
      <c r="P15" s="71"/>
      <c r="Q15" s="71"/>
      <c r="R15" s="68"/>
      <c r="S15" s="72"/>
    </row>
    <row r="16" spans="1:19" ht="17.25" customHeight="1">
      <c r="A16" s="59"/>
      <c r="B16" s="39"/>
      <c r="C16" s="39"/>
      <c r="D16" s="39"/>
      <c r="E16" s="73"/>
      <c r="F16" s="68"/>
      <c r="G16" s="69"/>
      <c r="H16" s="68"/>
      <c r="I16" s="68"/>
      <c r="J16" s="70"/>
      <c r="K16" s="71"/>
      <c r="L16" s="71"/>
      <c r="M16" s="71"/>
      <c r="N16" s="71"/>
      <c r="O16" s="71"/>
      <c r="P16" s="71"/>
      <c r="Q16" s="71"/>
      <c r="R16" s="68"/>
      <c r="S16" s="72"/>
    </row>
    <row r="17" spans="1:19" ht="17.25" customHeight="1">
      <c r="A17" s="59"/>
      <c r="B17" s="39"/>
      <c r="C17" s="39"/>
      <c r="D17" s="39"/>
      <c r="E17" s="73"/>
      <c r="F17" s="68"/>
      <c r="G17" s="69"/>
      <c r="H17" s="68"/>
      <c r="I17" s="68"/>
      <c r="J17" s="70"/>
      <c r="K17" s="71"/>
      <c r="L17" s="71"/>
      <c r="M17" s="71"/>
      <c r="N17" s="71"/>
      <c r="O17" s="71"/>
      <c r="P17" s="71"/>
      <c r="Q17" s="71"/>
      <c r="R17" s="68"/>
      <c r="S17" s="72"/>
    </row>
    <row r="18" spans="1:19" ht="17.25" customHeight="1">
      <c r="A18" s="59"/>
      <c r="B18" s="39"/>
      <c r="C18" s="39"/>
      <c r="D18" s="39"/>
      <c r="E18" s="73"/>
      <c r="F18" s="68"/>
      <c r="G18" s="69"/>
      <c r="H18" s="68"/>
      <c r="I18" s="68"/>
      <c r="J18" s="70"/>
      <c r="K18" s="71"/>
      <c r="L18" s="71"/>
      <c r="M18" s="71"/>
      <c r="N18" s="71"/>
      <c r="O18" s="71"/>
      <c r="P18" s="71"/>
      <c r="Q18" s="71"/>
      <c r="R18" s="68"/>
      <c r="S18" s="72"/>
    </row>
    <row r="19" spans="1:19" ht="17.25" customHeight="1">
      <c r="A19" s="59"/>
      <c r="B19" s="39"/>
      <c r="C19" s="39"/>
      <c r="D19" s="39"/>
      <c r="E19" s="73"/>
      <c r="F19" s="68"/>
      <c r="G19" s="69"/>
      <c r="H19" s="68"/>
      <c r="I19" s="68"/>
      <c r="J19" s="70"/>
      <c r="K19" s="71"/>
      <c r="L19" s="71"/>
      <c r="M19" s="71"/>
      <c r="N19" s="71"/>
      <c r="O19" s="71"/>
      <c r="P19" s="71"/>
      <c r="Q19" s="71"/>
      <c r="R19" s="68"/>
      <c r="S19" s="72"/>
    </row>
    <row r="20" spans="1:19" ht="17.25" customHeight="1">
      <c r="A20" s="59"/>
      <c r="B20" s="39"/>
      <c r="C20" s="39"/>
      <c r="D20" s="39"/>
      <c r="E20" s="73"/>
      <c r="F20" s="68"/>
      <c r="G20" s="69"/>
      <c r="H20" s="68"/>
      <c r="I20" s="68"/>
      <c r="J20" s="70"/>
      <c r="K20" s="71"/>
      <c r="L20" s="71"/>
      <c r="M20" s="71"/>
      <c r="N20" s="71"/>
      <c r="O20" s="71"/>
      <c r="P20" s="71"/>
      <c r="Q20" s="71"/>
      <c r="R20" s="68"/>
      <c r="S20" s="72"/>
    </row>
    <row r="21" spans="1:19" ht="17.25" customHeight="1">
      <c r="A21" s="74"/>
      <c r="B21" s="44"/>
      <c r="C21" s="39"/>
      <c r="D21" s="39"/>
      <c r="E21" s="75"/>
      <c r="F21" s="68"/>
      <c r="G21" s="69"/>
      <c r="H21" s="68"/>
      <c r="I21" s="68"/>
      <c r="J21" s="70"/>
      <c r="K21" s="71"/>
      <c r="L21" s="71"/>
      <c r="M21" s="71"/>
      <c r="N21" s="71"/>
      <c r="O21" s="71"/>
      <c r="P21" s="71"/>
      <c r="Q21" s="71"/>
      <c r="R21" s="68"/>
      <c r="S21" s="72"/>
    </row>
    <row r="22" spans="1:19" ht="17.25" customHeight="1">
      <c r="A22" s="74"/>
      <c r="B22" s="44"/>
      <c r="C22" s="39"/>
      <c r="D22" s="39"/>
      <c r="E22" s="75"/>
      <c r="F22" s="68"/>
      <c r="G22" s="69"/>
      <c r="H22" s="68"/>
      <c r="I22" s="68"/>
      <c r="J22" s="70"/>
      <c r="K22" s="71"/>
      <c r="L22" s="71"/>
      <c r="M22" s="71"/>
      <c r="N22" s="71"/>
      <c r="O22" s="71"/>
      <c r="P22" s="71"/>
      <c r="Q22" s="71"/>
      <c r="R22" s="68"/>
      <c r="S22" s="72"/>
    </row>
    <row r="23" spans="1:19" ht="17.25" customHeight="1">
      <c r="A23" s="74"/>
      <c r="B23" s="44"/>
      <c r="C23" s="39"/>
      <c r="D23" s="39"/>
      <c r="E23" s="75"/>
      <c r="F23" s="68"/>
      <c r="G23" s="69"/>
      <c r="H23" s="68"/>
      <c r="I23" s="68"/>
      <c r="J23" s="70"/>
      <c r="K23" s="71"/>
      <c r="L23" s="71"/>
      <c r="M23" s="71"/>
      <c r="N23" s="71"/>
      <c r="O23" s="71"/>
      <c r="P23" s="71"/>
      <c r="Q23" s="71"/>
      <c r="R23" s="68"/>
      <c r="S23" s="72"/>
    </row>
    <row r="24" spans="1:19" ht="17.25" customHeight="1">
      <c r="A24" s="74"/>
      <c r="B24" s="44"/>
      <c r="C24" s="39"/>
      <c r="D24" s="39"/>
      <c r="E24" s="75"/>
      <c r="F24" s="68"/>
      <c r="G24" s="69"/>
      <c r="H24" s="68"/>
      <c r="I24" s="68"/>
      <c r="J24" s="70"/>
      <c r="K24" s="71"/>
      <c r="L24" s="71"/>
      <c r="M24" s="71"/>
      <c r="N24" s="71"/>
      <c r="O24" s="71"/>
      <c r="P24" s="71"/>
      <c r="Q24" s="71"/>
      <c r="R24" s="68"/>
      <c r="S24" s="72"/>
    </row>
    <row r="25" spans="1:19" ht="21.75" customHeight="1">
      <c r="A25" s="267" t="s">
        <v>89</v>
      </c>
      <c r="B25" s="267"/>
      <c r="C25" s="267"/>
      <c r="D25" s="267"/>
      <c r="E25" s="267"/>
      <c r="F25" s="267"/>
      <c r="G25" s="267"/>
      <c r="H25" s="267"/>
      <c r="I25" s="267"/>
      <c r="J25" s="267"/>
      <c r="K25" s="267"/>
    </row>
    <row r="26" spans="1:19" ht="16.149999999999999">
      <c r="A26" s="268" t="s">
        <v>227</v>
      </c>
      <c r="B26" s="269"/>
      <c r="C26" s="269"/>
      <c r="D26" s="269"/>
      <c r="E26" s="269"/>
      <c r="F26" s="269"/>
      <c r="G26" s="269"/>
      <c r="H26" s="269"/>
      <c r="I26" s="269"/>
      <c r="J26" s="269"/>
      <c r="K26" s="269"/>
    </row>
    <row r="27" spans="1:19" ht="12" customHeight="1">
      <c r="A27" s="45" t="s">
        <v>86</v>
      </c>
    </row>
    <row r="28" spans="1:19" ht="12" customHeight="1">
      <c r="A28" s="45" t="s">
        <v>87</v>
      </c>
    </row>
    <row r="29" spans="1:19" ht="12" customHeight="1"/>
    <row r="30" spans="1:19" ht="12" customHeight="1"/>
    <row r="31" spans="1:19" ht="12" customHeight="1"/>
    <row r="32" spans="1:19" ht="12" customHeight="1"/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</sheetData>
  <mergeCells count="21">
    <mergeCell ref="A1:S1"/>
    <mergeCell ref="A3:A5"/>
    <mergeCell ref="B3:B5"/>
    <mergeCell ref="C3:C5"/>
    <mergeCell ref="D3:D5"/>
    <mergeCell ref="E3:G3"/>
    <mergeCell ref="H3:J3"/>
    <mergeCell ref="K3:K5"/>
    <mergeCell ref="L3:S3"/>
    <mergeCell ref="E4:E5"/>
    <mergeCell ref="O4:Q4"/>
    <mergeCell ref="R4:R5"/>
    <mergeCell ref="S4:S5"/>
    <mergeCell ref="L4:N4"/>
    <mergeCell ref="A25:K25"/>
    <mergeCell ref="A26:K26"/>
    <mergeCell ref="F4:F5"/>
    <mergeCell ref="G4:G5"/>
    <mergeCell ref="H4:H5"/>
    <mergeCell ref="I4:I5"/>
    <mergeCell ref="J4:J5"/>
  </mergeCells>
  <phoneticPr fontId="6" type="noConversion"/>
  <printOptions horizontalCentered="1"/>
  <pageMargins left="0.39370078740157483" right="0.39370078740157483" top="0.59055118110236227" bottom="0.55118110236220474" header="0.31496062992125984" footer="0.47244094488188981"/>
  <pageSetup paperSize="9" scale="53" fitToHeight="0" orientation="landscape" blackAndWhite="1" r:id="rId1"/>
  <headerFooter alignWithMargins="0">
    <oddFooter>第 &amp;P 頁，共 &amp;N 頁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4"/>
  <sheetViews>
    <sheetView showZeros="0" view="pageBreakPreview" zoomScaleNormal="115" zoomScaleSheetLayoutView="100" workbookViewId="0">
      <pane xSplit="1" ySplit="4" topLeftCell="B5" activePane="bottomRight" state="frozen"/>
      <selection activeCell="A13" sqref="A13:P15"/>
      <selection pane="topRight" activeCell="A13" sqref="A13:P15"/>
      <selection pane="bottomLeft" activeCell="A13" sqref="A13:P15"/>
      <selection pane="bottomRight" activeCell="A13" sqref="A13:P15"/>
    </sheetView>
  </sheetViews>
  <sheetFormatPr defaultColWidth="9.796875" defaultRowHeight="21" customHeight="1"/>
  <cols>
    <col min="1" max="1" width="28" style="31" customWidth="1"/>
    <col min="2" max="2" width="8.46484375" style="31" bestFit="1" customWidth="1"/>
    <col min="3" max="5" width="16.33203125" style="31" customWidth="1"/>
    <col min="6" max="6" width="15.6640625" style="31" customWidth="1"/>
    <col min="7" max="7" width="7.6640625" style="31" bestFit="1" customWidth="1"/>
    <col min="8" max="9" width="15.6640625" style="31" customWidth="1"/>
    <col min="10" max="10" width="7.6640625" style="31" bestFit="1" customWidth="1"/>
    <col min="11" max="14" width="15.6640625" style="31" customWidth="1"/>
    <col min="15" max="15" width="26.46484375" style="31" customWidth="1"/>
    <col min="16" max="16384" width="9.796875" style="31"/>
  </cols>
  <sheetData>
    <row r="1" spans="1:15" ht="30" customHeight="1">
      <c r="A1" s="273" t="s">
        <v>91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1:15" ht="19.5" customHeight="1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3" t="s">
        <v>67</v>
      </c>
    </row>
    <row r="3" spans="1:15" ht="19.5" customHeight="1">
      <c r="A3" s="286" t="s">
        <v>62</v>
      </c>
      <c r="B3" s="288" t="s">
        <v>63</v>
      </c>
      <c r="C3" s="286" t="s">
        <v>68</v>
      </c>
      <c r="D3" s="284" t="s">
        <v>92</v>
      </c>
      <c r="E3" s="270" t="s">
        <v>70</v>
      </c>
      <c r="F3" s="277"/>
      <c r="G3" s="277"/>
      <c r="H3" s="270" t="s">
        <v>71</v>
      </c>
      <c r="I3" s="277"/>
      <c r="J3" s="277"/>
      <c r="K3" s="290" t="s">
        <v>93</v>
      </c>
      <c r="L3" s="292" t="s">
        <v>73</v>
      </c>
      <c r="M3" s="279"/>
      <c r="N3" s="279"/>
      <c r="O3" s="280"/>
    </row>
    <row r="4" spans="1:15" s="34" customFormat="1" ht="49.5" customHeight="1">
      <c r="A4" s="287"/>
      <c r="B4" s="289"/>
      <c r="C4" s="287"/>
      <c r="D4" s="287"/>
      <c r="E4" s="35" t="s">
        <v>74</v>
      </c>
      <c r="F4" s="35" t="s">
        <v>75</v>
      </c>
      <c r="G4" s="35" t="s">
        <v>76</v>
      </c>
      <c r="H4" s="36" t="s">
        <v>77</v>
      </c>
      <c r="I4" s="36" t="s">
        <v>78</v>
      </c>
      <c r="J4" s="36" t="s">
        <v>76</v>
      </c>
      <c r="K4" s="291"/>
      <c r="L4" s="36" t="s">
        <v>79</v>
      </c>
      <c r="M4" s="36" t="s">
        <v>80</v>
      </c>
      <c r="N4" s="35" t="s">
        <v>81</v>
      </c>
      <c r="O4" s="81" t="s">
        <v>94</v>
      </c>
    </row>
    <row r="5" spans="1:15" ht="17.25" customHeight="1">
      <c r="A5" s="39" t="s">
        <v>59</v>
      </c>
      <c r="B5" s="39"/>
      <c r="C5" s="39"/>
      <c r="D5" s="39"/>
      <c r="E5" s="40">
        <f>E6</f>
        <v>52000000</v>
      </c>
      <c r="F5" s="40">
        <f t="shared" ref="F5:N5" si="0">F6</f>
        <v>50000000</v>
      </c>
      <c r="G5" s="40">
        <f t="shared" si="0"/>
        <v>0</v>
      </c>
      <c r="H5" s="40">
        <f t="shared" si="0"/>
        <v>50000000</v>
      </c>
      <c r="I5" s="40">
        <f t="shared" si="0"/>
        <v>49000000</v>
      </c>
      <c r="J5" s="40">
        <f t="shared" si="0"/>
        <v>0</v>
      </c>
      <c r="K5" s="40">
        <f t="shared" si="0"/>
        <v>29000000</v>
      </c>
      <c r="L5" s="40">
        <f t="shared" si="0"/>
        <v>60000000</v>
      </c>
      <c r="M5" s="40">
        <f t="shared" si="0"/>
        <v>62000000</v>
      </c>
      <c r="N5" s="40">
        <f t="shared" si="0"/>
        <v>2000000</v>
      </c>
      <c r="O5" s="41"/>
    </row>
    <row r="6" spans="1:15" ht="17.25" customHeight="1">
      <c r="A6" s="39" t="s">
        <v>61</v>
      </c>
      <c r="B6" s="39"/>
      <c r="C6" s="39"/>
      <c r="D6" s="39"/>
      <c r="E6" s="40">
        <f>SUM(E7:E9)</f>
        <v>52000000</v>
      </c>
      <c r="F6" s="40">
        <f>SUM(F7:F9)</f>
        <v>50000000</v>
      </c>
      <c r="G6" s="40"/>
      <c r="H6" s="40">
        <f t="shared" ref="H6:I6" si="1">SUM(H7:H9)</f>
        <v>50000000</v>
      </c>
      <c r="I6" s="40">
        <f t="shared" si="1"/>
        <v>49000000</v>
      </c>
      <c r="J6" s="40"/>
      <c r="K6" s="43">
        <f t="shared" ref="K6" si="2">SUM(K7:K9)</f>
        <v>29000000</v>
      </c>
      <c r="L6" s="40">
        <f>SUM(L7:L9)</f>
        <v>60000000</v>
      </c>
      <c r="M6" s="40">
        <f>SUM(M7:M9)</f>
        <v>62000000</v>
      </c>
      <c r="N6" s="40">
        <f>M6-L6</f>
        <v>2000000</v>
      </c>
      <c r="O6" s="41"/>
    </row>
    <row r="7" spans="1:15" ht="32.25">
      <c r="A7" s="39"/>
      <c r="B7" s="42" t="s">
        <v>60</v>
      </c>
      <c r="C7" s="61" t="s">
        <v>66</v>
      </c>
      <c r="D7" s="82" t="s">
        <v>95</v>
      </c>
      <c r="E7" s="60">
        <v>52000000</v>
      </c>
      <c r="F7" s="60">
        <v>50000000</v>
      </c>
      <c r="G7" s="62">
        <f>F7/E7</f>
        <v>0.96153846153846156</v>
      </c>
      <c r="H7" s="60">
        <v>50000000</v>
      </c>
      <c r="I7" s="60">
        <v>49000000</v>
      </c>
      <c r="J7" s="63">
        <f>I7/H7</f>
        <v>0.98</v>
      </c>
      <c r="K7" s="83">
        <v>29000000</v>
      </c>
      <c r="L7" s="64">
        <v>60000000</v>
      </c>
      <c r="M7" s="64">
        <v>62000000</v>
      </c>
      <c r="N7" s="40">
        <f t="shared" ref="N7:N9" si="3">M7-L7</f>
        <v>2000000</v>
      </c>
      <c r="O7" s="84"/>
    </row>
    <row r="8" spans="1:15" ht="17.25" customHeight="1">
      <c r="A8" s="39"/>
      <c r="B8" s="42" t="s">
        <v>60</v>
      </c>
      <c r="C8" s="61" t="s">
        <v>66</v>
      </c>
      <c r="D8" s="82"/>
      <c r="E8" s="66"/>
      <c r="F8" s="60"/>
      <c r="G8" s="62"/>
      <c r="H8" s="60"/>
      <c r="I8" s="60"/>
      <c r="J8" s="63"/>
      <c r="K8" s="83"/>
      <c r="L8" s="64"/>
      <c r="M8" s="64"/>
      <c r="N8" s="40">
        <f t="shared" si="3"/>
        <v>0</v>
      </c>
      <c r="O8" s="85"/>
    </row>
    <row r="9" spans="1:15" ht="17.25" customHeight="1">
      <c r="A9" s="39"/>
      <c r="B9" s="42" t="s">
        <v>60</v>
      </c>
      <c r="C9" s="61" t="s">
        <v>66</v>
      </c>
      <c r="D9" s="82"/>
      <c r="E9" s="66"/>
      <c r="F9" s="60"/>
      <c r="G9" s="62"/>
      <c r="H9" s="60"/>
      <c r="I9" s="60"/>
      <c r="J9" s="63"/>
      <c r="K9" s="83"/>
      <c r="L9" s="64"/>
      <c r="M9" s="64"/>
      <c r="N9" s="40">
        <f t="shared" si="3"/>
        <v>0</v>
      </c>
      <c r="O9" s="85"/>
    </row>
    <row r="10" spans="1:15" ht="17.25" customHeight="1">
      <c r="A10" s="39"/>
      <c r="B10" s="39"/>
      <c r="C10" s="39"/>
      <c r="D10" s="42"/>
      <c r="E10" s="60"/>
      <c r="F10" s="60"/>
      <c r="G10" s="62"/>
      <c r="H10" s="60"/>
      <c r="I10" s="60"/>
      <c r="J10" s="62"/>
      <c r="K10" s="43"/>
      <c r="L10" s="60"/>
      <c r="M10" s="60"/>
      <c r="N10" s="60"/>
      <c r="O10" s="85"/>
    </row>
    <row r="11" spans="1:15" ht="17.25" customHeight="1">
      <c r="A11" s="39"/>
      <c r="B11" s="42"/>
      <c r="C11" s="61"/>
      <c r="D11" s="82"/>
      <c r="E11" s="67"/>
      <c r="F11" s="60"/>
      <c r="G11" s="62"/>
      <c r="H11" s="60"/>
      <c r="I11" s="60"/>
      <c r="J11" s="63"/>
      <c r="K11" s="83"/>
      <c r="L11" s="64"/>
      <c r="M11" s="64"/>
      <c r="N11" s="60"/>
      <c r="O11" s="85"/>
    </row>
    <row r="12" spans="1:15" ht="17.25" customHeight="1">
      <c r="A12" s="39"/>
      <c r="B12" s="42"/>
      <c r="C12" s="61"/>
      <c r="D12" s="82"/>
      <c r="E12" s="67"/>
      <c r="F12" s="60"/>
      <c r="G12" s="62"/>
      <c r="H12" s="60"/>
      <c r="I12" s="60"/>
      <c r="J12" s="63"/>
      <c r="K12" s="83"/>
      <c r="L12" s="64"/>
      <c r="M12" s="64"/>
      <c r="N12" s="60"/>
      <c r="O12" s="85"/>
    </row>
    <row r="13" spans="1:15" ht="17.25" customHeight="1">
      <c r="A13" s="39"/>
      <c r="B13" s="42"/>
      <c r="C13" s="61"/>
      <c r="D13" s="82"/>
      <c r="E13" s="67"/>
      <c r="F13" s="68"/>
      <c r="G13" s="69"/>
      <c r="H13" s="68"/>
      <c r="I13" s="68"/>
      <c r="J13" s="70"/>
      <c r="K13" s="86"/>
      <c r="L13" s="71"/>
      <c r="M13" s="71"/>
      <c r="N13" s="68"/>
      <c r="O13" s="87"/>
    </row>
    <row r="14" spans="1:15" ht="17.25" customHeight="1">
      <c r="A14" s="39"/>
      <c r="B14" s="39"/>
      <c r="C14" s="39"/>
      <c r="D14" s="42"/>
      <c r="E14" s="73"/>
      <c r="F14" s="68"/>
      <c r="G14" s="69"/>
      <c r="H14" s="68"/>
      <c r="I14" s="68"/>
      <c r="J14" s="70"/>
      <c r="K14" s="86"/>
      <c r="L14" s="71"/>
      <c r="M14" s="71"/>
      <c r="N14" s="68"/>
      <c r="O14" s="87"/>
    </row>
    <row r="15" spans="1:15" ht="17.25" customHeight="1">
      <c r="A15" s="39"/>
      <c r="B15" s="39"/>
      <c r="C15" s="39"/>
      <c r="D15" s="42"/>
      <c r="E15" s="73"/>
      <c r="F15" s="68"/>
      <c r="G15" s="69"/>
      <c r="H15" s="68"/>
      <c r="I15" s="68"/>
      <c r="J15" s="70"/>
      <c r="K15" s="86"/>
      <c r="L15" s="71"/>
      <c r="M15" s="71"/>
      <c r="N15" s="68"/>
      <c r="O15" s="87"/>
    </row>
    <row r="16" spans="1:15" ht="17.25" customHeight="1">
      <c r="A16" s="39"/>
      <c r="B16" s="39"/>
      <c r="C16" s="39"/>
      <c r="D16" s="42"/>
      <c r="E16" s="73"/>
      <c r="F16" s="68"/>
      <c r="G16" s="69"/>
      <c r="H16" s="68"/>
      <c r="I16" s="68"/>
      <c r="J16" s="70"/>
      <c r="K16" s="86"/>
      <c r="L16" s="71"/>
      <c r="M16" s="71"/>
      <c r="N16" s="68"/>
      <c r="O16" s="87"/>
    </row>
    <row r="17" spans="1:19" ht="17.25" customHeight="1">
      <c r="A17" s="39"/>
      <c r="B17" s="39"/>
      <c r="C17" s="39"/>
      <c r="D17" s="42"/>
      <c r="E17" s="73"/>
      <c r="F17" s="68"/>
      <c r="G17" s="69"/>
      <c r="H17" s="68"/>
      <c r="I17" s="68"/>
      <c r="J17" s="70"/>
      <c r="K17" s="86"/>
      <c r="L17" s="71"/>
      <c r="M17" s="71"/>
      <c r="N17" s="68"/>
      <c r="O17" s="87"/>
    </row>
    <row r="18" spans="1:19" ht="21.75" customHeight="1">
      <c r="A18" s="267" t="s">
        <v>96</v>
      </c>
      <c r="B18" s="267"/>
      <c r="C18" s="267"/>
      <c r="D18" s="267"/>
      <c r="E18" s="267"/>
      <c r="F18" s="267"/>
      <c r="G18" s="267"/>
      <c r="H18" s="267"/>
      <c r="I18" s="267"/>
      <c r="J18" s="267"/>
      <c r="K18" s="267"/>
      <c r="L18" s="267"/>
      <c r="M18" s="267"/>
      <c r="N18" s="267"/>
      <c r="O18" s="267"/>
      <c r="P18" s="267"/>
      <c r="Q18" s="267"/>
      <c r="R18" s="267"/>
      <c r="S18" s="267"/>
    </row>
    <row r="19" spans="1:19" ht="12" customHeight="1">
      <c r="A19" s="45"/>
    </row>
    <row r="20" spans="1:19" ht="12" customHeight="1">
      <c r="A20" s="45"/>
    </row>
    <row r="21" spans="1:19" ht="12" customHeight="1">
      <c r="A21" s="45" t="s">
        <v>86</v>
      </c>
    </row>
    <row r="22" spans="1:19" ht="12" customHeight="1">
      <c r="A22" s="45" t="s">
        <v>87</v>
      </c>
    </row>
    <row r="23" spans="1:19" ht="12" customHeight="1"/>
    <row r="24" spans="1:19" ht="12" customHeight="1"/>
    <row r="25" spans="1:19" ht="12" customHeight="1"/>
    <row r="26" spans="1:19" ht="12" customHeight="1"/>
    <row r="27" spans="1:19" ht="12" customHeight="1"/>
    <row r="28" spans="1:19" ht="12" customHeight="1"/>
    <row r="29" spans="1:19" ht="12" customHeight="1"/>
    <row r="30" spans="1:19" ht="12" customHeight="1"/>
    <row r="31" spans="1:19" ht="12" customHeight="1"/>
    <row r="32" spans="1:19" ht="12" customHeight="1"/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</sheetData>
  <mergeCells count="10">
    <mergeCell ref="A18:S18"/>
    <mergeCell ref="A1:O1"/>
    <mergeCell ref="A3:A4"/>
    <mergeCell ref="B3:B4"/>
    <mergeCell ref="C3:C4"/>
    <mergeCell ref="D3:D4"/>
    <mergeCell ref="E3:G3"/>
    <mergeCell ref="H3:J3"/>
    <mergeCell ref="K3:K4"/>
    <mergeCell ref="L3:O3"/>
  </mergeCells>
  <phoneticPr fontId="6" type="noConversion"/>
  <printOptions horizontalCentered="1"/>
  <pageMargins left="0.39370078740157483" right="0.39370078740157483" top="0.59055118110236227" bottom="0.55118110236220474" header="0.31496062992125984" footer="0.47244094488188981"/>
  <pageSetup paperSize="9" scale="57" orientation="landscape" blackAndWhite="1" r:id="rId1"/>
  <headerFooter alignWithMargins="0">
    <oddFooter>第 &amp;P 頁，共 &amp;N 頁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5"/>
  <sheetViews>
    <sheetView showZeros="0" view="pageBreakPreview" zoomScaleNormal="115" zoomScaleSheetLayoutView="100" workbookViewId="0">
      <pane xSplit="1" ySplit="4" topLeftCell="B5" activePane="bottomRight" state="frozen"/>
      <selection activeCell="A13" sqref="A13:P15"/>
      <selection pane="topRight" activeCell="A13" sqref="A13:P15"/>
      <selection pane="bottomLeft" activeCell="A13" sqref="A13:P15"/>
      <selection pane="bottomRight" activeCell="B7" sqref="B7"/>
    </sheetView>
  </sheetViews>
  <sheetFormatPr defaultColWidth="9.796875" defaultRowHeight="21" customHeight="1"/>
  <cols>
    <col min="1" max="1" width="28" style="31" customWidth="1"/>
    <col min="2" max="2" width="8.46484375" style="31" bestFit="1" customWidth="1"/>
    <col min="3" max="5" width="16.33203125" style="31" customWidth="1"/>
    <col min="6" max="6" width="15.6640625" style="31" customWidth="1"/>
    <col min="7" max="7" width="7.6640625" style="31" bestFit="1" customWidth="1"/>
    <col min="8" max="9" width="15.6640625" style="31" customWidth="1"/>
    <col min="10" max="10" width="7.6640625" style="31" bestFit="1" customWidth="1"/>
    <col min="11" max="13" width="15.6640625" style="31" customWidth="1"/>
    <col min="14" max="14" width="26.46484375" style="31" customWidth="1"/>
    <col min="15" max="18" width="12" style="31" customWidth="1"/>
    <col min="19" max="16384" width="9.796875" style="31"/>
  </cols>
  <sheetData>
    <row r="1" spans="1:18" ht="30" customHeight="1">
      <c r="A1" s="273" t="s">
        <v>97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4"/>
      <c r="P1" s="274"/>
      <c r="Q1" s="274"/>
      <c r="R1" s="274"/>
    </row>
    <row r="2" spans="1:18" ht="19.5" customHeight="1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3"/>
      <c r="R2" s="33" t="s">
        <v>67</v>
      </c>
    </row>
    <row r="3" spans="1:18" ht="19.5" customHeight="1">
      <c r="A3" s="286" t="s">
        <v>62</v>
      </c>
      <c r="B3" s="288" t="s">
        <v>63</v>
      </c>
      <c r="C3" s="286" t="s">
        <v>68</v>
      </c>
      <c r="D3" s="286" t="s">
        <v>98</v>
      </c>
      <c r="E3" s="270" t="s">
        <v>70</v>
      </c>
      <c r="F3" s="277"/>
      <c r="G3" s="277"/>
      <c r="H3" s="270" t="s">
        <v>71</v>
      </c>
      <c r="I3" s="277"/>
      <c r="J3" s="277"/>
      <c r="K3" s="292" t="s">
        <v>73</v>
      </c>
      <c r="L3" s="295"/>
      <c r="M3" s="295"/>
      <c r="N3" s="296"/>
      <c r="O3" s="297" t="s">
        <v>53</v>
      </c>
      <c r="P3" s="298"/>
      <c r="Q3" s="298"/>
      <c r="R3" s="299"/>
    </row>
    <row r="4" spans="1:18" s="34" customFormat="1" ht="49.5" customHeight="1">
      <c r="A4" s="293"/>
      <c r="B4" s="294"/>
      <c r="C4" s="293"/>
      <c r="D4" s="293"/>
      <c r="E4" s="35" t="s">
        <v>74</v>
      </c>
      <c r="F4" s="35" t="s">
        <v>75</v>
      </c>
      <c r="G4" s="35" t="s">
        <v>76</v>
      </c>
      <c r="H4" s="36" t="s">
        <v>77</v>
      </c>
      <c r="I4" s="36" t="s">
        <v>78</v>
      </c>
      <c r="J4" s="36" t="s">
        <v>76</v>
      </c>
      <c r="K4" s="36" t="s">
        <v>79</v>
      </c>
      <c r="L4" s="36" t="s">
        <v>80</v>
      </c>
      <c r="M4" s="35" t="s">
        <v>81</v>
      </c>
      <c r="N4" s="88" t="s">
        <v>94</v>
      </c>
      <c r="O4" s="37" t="s">
        <v>55</v>
      </c>
      <c r="P4" s="37" t="s">
        <v>56</v>
      </c>
      <c r="Q4" s="37" t="s">
        <v>57</v>
      </c>
      <c r="R4" s="38" t="s">
        <v>58</v>
      </c>
    </row>
    <row r="5" spans="1:18" ht="17.25" customHeight="1">
      <c r="A5" s="39" t="s">
        <v>229</v>
      </c>
      <c r="B5" s="39"/>
      <c r="C5" s="39"/>
      <c r="D5" s="39"/>
      <c r="E5" s="190">
        <f>E6</f>
        <v>100000</v>
      </c>
      <c r="F5" s="192">
        <v>0</v>
      </c>
      <c r="G5" s="192">
        <v>0</v>
      </c>
      <c r="H5" s="189">
        <f t="shared" ref="H5:R5" si="0">H6</f>
        <v>100000</v>
      </c>
      <c r="I5" s="189">
        <f>I6</f>
        <v>590518</v>
      </c>
      <c r="J5" s="193">
        <f>I5/H5</f>
        <v>5.9051799999999997</v>
      </c>
      <c r="K5" s="40">
        <f t="shared" si="0"/>
        <v>100000</v>
      </c>
      <c r="L5" s="40">
        <f t="shared" si="0"/>
        <v>100000</v>
      </c>
      <c r="M5" s="187">
        <f>M6</f>
        <v>0</v>
      </c>
      <c r="N5" s="41"/>
      <c r="O5" s="40">
        <f t="shared" si="0"/>
        <v>100000</v>
      </c>
      <c r="P5" s="40">
        <f t="shared" si="0"/>
        <v>100000</v>
      </c>
      <c r="Q5" s="40">
        <f t="shared" si="0"/>
        <v>100000</v>
      </c>
      <c r="R5" s="40">
        <f t="shared" si="0"/>
        <v>100000</v>
      </c>
    </row>
    <row r="6" spans="1:18" ht="17.25" customHeight="1">
      <c r="A6" s="39" t="s">
        <v>233</v>
      </c>
      <c r="B6" s="39"/>
      <c r="C6" s="39"/>
      <c r="D6" s="39"/>
      <c r="E6" s="190">
        <f>SUM(E7:E9)</f>
        <v>100000</v>
      </c>
      <c r="F6" s="192">
        <v>0</v>
      </c>
      <c r="G6" s="192">
        <v>0</v>
      </c>
      <c r="H6" s="189">
        <f t="shared" ref="H6" si="1">SUM(H7:H9)</f>
        <v>100000</v>
      </c>
      <c r="I6" s="189">
        <f>I7</f>
        <v>590518</v>
      </c>
      <c r="J6" s="193">
        <f>I6/H6</f>
        <v>5.9051799999999997</v>
      </c>
      <c r="K6" s="40">
        <f>SUM(K7:K9)</f>
        <v>100000</v>
      </c>
      <c r="L6" s="40">
        <f>SUM(L7:L9)</f>
        <v>100000</v>
      </c>
      <c r="M6" s="187">
        <f>L6-K6</f>
        <v>0</v>
      </c>
      <c r="N6" s="41"/>
      <c r="O6" s="40">
        <f>SUM(O7:O9)</f>
        <v>100000</v>
      </c>
      <c r="P6" s="40">
        <f>SUM(P7:P9)</f>
        <v>100000</v>
      </c>
      <c r="Q6" s="40">
        <f>SUM(Q7:Q9)</f>
        <v>100000</v>
      </c>
      <c r="R6" s="40">
        <f>SUM(R7:R9)</f>
        <v>100000</v>
      </c>
    </row>
    <row r="7" spans="1:18" ht="56.25" customHeight="1">
      <c r="A7" s="42" t="s">
        <v>234</v>
      </c>
      <c r="B7" s="42" t="s">
        <v>235</v>
      </c>
      <c r="C7" s="49" t="s">
        <v>230</v>
      </c>
      <c r="D7" s="61" t="s">
        <v>231</v>
      </c>
      <c r="E7" s="186">
        <v>100000</v>
      </c>
      <c r="F7" s="192">
        <v>0</v>
      </c>
      <c r="G7" s="192">
        <v>0</v>
      </c>
      <c r="H7" s="194">
        <v>100000</v>
      </c>
      <c r="I7" s="195">
        <v>590518</v>
      </c>
      <c r="J7" s="196">
        <f>I7/H7</f>
        <v>5.9051799999999997</v>
      </c>
      <c r="K7" s="186">
        <v>100000</v>
      </c>
      <c r="L7" s="186">
        <v>100000</v>
      </c>
      <c r="M7" s="187">
        <v>0</v>
      </c>
      <c r="N7" s="185" t="s">
        <v>232</v>
      </c>
      <c r="O7" s="188">
        <v>100000</v>
      </c>
      <c r="P7" s="188">
        <v>100000</v>
      </c>
      <c r="Q7" s="188">
        <v>100000</v>
      </c>
      <c r="R7" s="188">
        <v>100000</v>
      </c>
    </row>
    <row r="8" spans="1:18" ht="17.25" customHeight="1">
      <c r="A8" s="39"/>
      <c r="B8" s="42"/>
      <c r="C8" s="61"/>
      <c r="D8" s="61"/>
      <c r="E8" s="66"/>
      <c r="F8" s="191"/>
      <c r="G8" s="62"/>
      <c r="H8" s="60"/>
      <c r="I8" s="60"/>
      <c r="J8" s="63"/>
      <c r="K8" s="64"/>
      <c r="L8" s="64"/>
      <c r="M8" s="40">
        <f t="shared" ref="M8:M9" si="2">L8-K8</f>
        <v>0</v>
      </c>
      <c r="N8" s="85"/>
      <c r="O8" s="89"/>
      <c r="P8" s="89"/>
      <c r="Q8" s="89"/>
      <c r="R8" s="89"/>
    </row>
    <row r="9" spans="1:18" ht="17.25" customHeight="1">
      <c r="A9" s="39"/>
      <c r="B9" s="42"/>
      <c r="C9" s="61"/>
      <c r="D9" s="61"/>
      <c r="E9" s="66"/>
      <c r="F9" s="60"/>
      <c r="G9" s="62"/>
      <c r="H9" s="60"/>
      <c r="I9" s="60"/>
      <c r="J9" s="63"/>
      <c r="K9" s="64"/>
      <c r="L9" s="64"/>
      <c r="M9" s="40">
        <f t="shared" si="2"/>
        <v>0</v>
      </c>
      <c r="N9" s="85"/>
      <c r="O9" s="89"/>
      <c r="P9" s="89"/>
      <c r="Q9" s="89"/>
      <c r="R9" s="89"/>
    </row>
    <row r="10" spans="1:18" ht="17.25" customHeight="1">
      <c r="A10" s="39"/>
      <c r="B10" s="39"/>
      <c r="C10" s="39"/>
      <c r="D10" s="39"/>
      <c r="E10" s="73"/>
      <c r="F10" s="68"/>
      <c r="G10" s="69"/>
      <c r="H10" s="68"/>
      <c r="I10" s="68"/>
      <c r="J10" s="70"/>
      <c r="K10" s="71"/>
      <c r="L10" s="71"/>
      <c r="M10" s="68"/>
      <c r="N10" s="87"/>
      <c r="O10" s="89"/>
      <c r="P10" s="89"/>
      <c r="Q10" s="89"/>
      <c r="R10" s="89"/>
    </row>
    <row r="11" spans="1:18" ht="17.25" customHeight="1">
      <c r="A11" s="39"/>
      <c r="B11" s="39"/>
      <c r="C11" s="39"/>
      <c r="D11" s="39"/>
      <c r="E11" s="73"/>
      <c r="F11" s="68"/>
      <c r="G11" s="69"/>
      <c r="H11" s="68"/>
      <c r="I11" s="68"/>
      <c r="J11" s="70"/>
      <c r="K11" s="71"/>
      <c r="L11" s="71"/>
      <c r="M11" s="68"/>
      <c r="N11" s="87"/>
      <c r="O11" s="89"/>
      <c r="P11" s="89"/>
      <c r="Q11" s="89"/>
      <c r="R11" s="89"/>
    </row>
    <row r="12" spans="1:18" ht="17.25" customHeight="1">
      <c r="A12" s="39"/>
      <c r="B12" s="39"/>
      <c r="C12" s="39"/>
      <c r="D12" s="39"/>
      <c r="E12" s="73"/>
      <c r="F12" s="68"/>
      <c r="G12" s="69"/>
      <c r="H12" s="68"/>
      <c r="I12" s="68"/>
      <c r="J12" s="70"/>
      <c r="K12" s="71"/>
      <c r="L12" s="71"/>
      <c r="M12" s="68"/>
      <c r="N12" s="87"/>
      <c r="O12" s="89"/>
      <c r="P12" s="89"/>
      <c r="Q12" s="89"/>
      <c r="R12" s="89"/>
    </row>
    <row r="13" spans="1:18" ht="17.25" customHeight="1">
      <c r="A13" s="39"/>
      <c r="B13" s="39"/>
      <c r="C13" s="39"/>
      <c r="D13" s="39"/>
      <c r="E13" s="73"/>
      <c r="F13" s="68"/>
      <c r="G13" s="69"/>
      <c r="H13" s="68"/>
      <c r="I13" s="68"/>
      <c r="J13" s="70"/>
      <c r="K13" s="71"/>
      <c r="L13" s="71"/>
      <c r="M13" s="68"/>
      <c r="N13" s="87"/>
      <c r="O13" s="89"/>
      <c r="P13" s="89"/>
      <c r="Q13" s="89"/>
      <c r="R13" s="89"/>
    </row>
    <row r="14" spans="1:18" ht="17.25" customHeight="1">
      <c r="A14" s="39"/>
      <c r="B14" s="39"/>
      <c r="C14" s="39"/>
      <c r="D14" s="39"/>
      <c r="E14" s="73"/>
      <c r="F14" s="68"/>
      <c r="G14" s="69"/>
      <c r="H14" s="68"/>
      <c r="I14" s="68"/>
      <c r="J14" s="70"/>
      <c r="K14" s="71"/>
      <c r="L14" s="71"/>
      <c r="M14" s="68"/>
      <c r="N14" s="87"/>
      <c r="O14" s="89"/>
      <c r="P14" s="89"/>
      <c r="Q14" s="89"/>
      <c r="R14" s="89"/>
    </row>
    <row r="15" spans="1:18" ht="17.25" customHeight="1">
      <c r="A15" s="44"/>
      <c r="B15" s="44"/>
      <c r="C15" s="39"/>
      <c r="D15" s="39"/>
      <c r="E15" s="75"/>
      <c r="F15" s="68"/>
      <c r="G15" s="69"/>
      <c r="H15" s="68"/>
      <c r="I15" s="68"/>
      <c r="J15" s="70"/>
      <c r="K15" s="71"/>
      <c r="L15" s="71"/>
      <c r="M15" s="68"/>
      <c r="N15" s="87"/>
      <c r="O15" s="89"/>
      <c r="P15" s="89"/>
      <c r="Q15" s="89"/>
      <c r="R15" s="89"/>
    </row>
    <row r="16" spans="1:18" ht="17.25" customHeight="1">
      <c r="A16" s="44"/>
      <c r="B16" s="44"/>
      <c r="C16" s="39"/>
      <c r="D16" s="39"/>
      <c r="E16" s="75"/>
      <c r="F16" s="68"/>
      <c r="G16" s="69"/>
      <c r="H16" s="68"/>
      <c r="I16" s="68"/>
      <c r="J16" s="70"/>
      <c r="K16" s="71"/>
      <c r="L16" s="71"/>
      <c r="M16" s="68"/>
      <c r="N16" s="87"/>
      <c r="O16" s="89"/>
      <c r="P16" s="89"/>
      <c r="Q16" s="89"/>
      <c r="R16" s="89"/>
    </row>
    <row r="17" spans="1:18" ht="17.25" customHeight="1">
      <c r="A17" s="44"/>
      <c r="B17" s="44"/>
      <c r="C17" s="39"/>
      <c r="D17" s="39"/>
      <c r="E17" s="75"/>
      <c r="F17" s="68"/>
      <c r="G17" s="69"/>
      <c r="H17" s="68"/>
      <c r="I17" s="68"/>
      <c r="J17" s="70"/>
      <c r="K17" s="71"/>
      <c r="L17" s="71"/>
      <c r="M17" s="68"/>
      <c r="N17" s="87"/>
      <c r="O17" s="89"/>
      <c r="P17" s="89"/>
      <c r="Q17" s="89"/>
      <c r="R17" s="89"/>
    </row>
    <row r="18" spans="1:18" ht="17.25" customHeight="1">
      <c r="A18" s="44"/>
      <c r="B18" s="44"/>
      <c r="C18" s="39"/>
      <c r="D18" s="39"/>
      <c r="E18" s="75"/>
      <c r="F18" s="68"/>
      <c r="G18" s="69"/>
      <c r="H18" s="68"/>
      <c r="I18" s="68"/>
      <c r="J18" s="70"/>
      <c r="K18" s="71"/>
      <c r="L18" s="71"/>
      <c r="M18" s="68"/>
      <c r="N18" s="87"/>
      <c r="O18" s="89"/>
      <c r="P18" s="89"/>
      <c r="Q18" s="89"/>
      <c r="R18" s="89"/>
    </row>
    <row r="19" spans="1:18" ht="21.75" customHeight="1">
      <c r="A19" s="267"/>
      <c r="B19" s="267"/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67"/>
      <c r="P19" s="267"/>
    </row>
    <row r="20" spans="1:18" ht="12" customHeight="1">
      <c r="A20" s="45"/>
    </row>
    <row r="21" spans="1:18" ht="12" customHeight="1">
      <c r="A21" s="45"/>
    </row>
    <row r="22" spans="1:18" ht="12" customHeight="1">
      <c r="A22" s="45" t="s">
        <v>86</v>
      </c>
    </row>
    <row r="23" spans="1:18" ht="12" customHeight="1">
      <c r="A23" s="45" t="s">
        <v>87</v>
      </c>
    </row>
    <row r="24" spans="1:18" ht="12" customHeight="1"/>
    <row r="25" spans="1:18" ht="12" customHeight="1"/>
    <row r="26" spans="1:18" ht="12" customHeight="1"/>
    <row r="27" spans="1:18" ht="12" customHeight="1"/>
    <row r="28" spans="1:18" ht="12" customHeight="1"/>
    <row r="29" spans="1:18" ht="12" customHeight="1"/>
    <row r="30" spans="1:18" ht="12" customHeight="1"/>
    <row r="31" spans="1:18" ht="12" customHeight="1"/>
    <row r="32" spans="1:18" ht="12" customHeight="1"/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</sheetData>
  <mergeCells count="10">
    <mergeCell ref="A19:P19"/>
    <mergeCell ref="A1:R1"/>
    <mergeCell ref="A3:A4"/>
    <mergeCell ref="B3:B4"/>
    <mergeCell ref="C3:C4"/>
    <mergeCell ref="D3:D4"/>
    <mergeCell ref="E3:G3"/>
    <mergeCell ref="H3:J3"/>
    <mergeCell ref="K3:N3"/>
    <mergeCell ref="O3:R3"/>
  </mergeCells>
  <phoneticPr fontId="6" type="noConversion"/>
  <printOptions horizontalCentered="1"/>
  <pageMargins left="0.39370078740157483" right="0.39370078740157483" top="0.59055118110236227" bottom="0.55118110236220474" header="0.31496062992125984" footer="0.47244094488188981"/>
  <pageSetup paperSize="9" scale="51" orientation="landscape" blackAndWhite="1" r:id="rId1"/>
  <headerFooter alignWithMargins="0">
    <oddFooter>第 &amp;P 頁，共 &amp;N 頁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6"/>
  <sheetViews>
    <sheetView showZeros="0" view="pageBreakPreview" zoomScaleNormal="115" zoomScaleSheetLayoutView="100" workbookViewId="0">
      <pane xSplit="1" ySplit="4" topLeftCell="B5" activePane="bottomRight" state="frozen"/>
      <selection activeCell="A13" sqref="A13:P15"/>
      <selection pane="topRight" activeCell="A13" sqref="A13:P15"/>
      <selection pane="bottomLeft" activeCell="A13" sqref="A13:P15"/>
      <selection pane="bottomRight" activeCell="J8" sqref="J8"/>
    </sheetView>
  </sheetViews>
  <sheetFormatPr defaultColWidth="9.796875" defaultRowHeight="21" customHeight="1"/>
  <cols>
    <col min="1" max="1" width="28" style="31" customWidth="1"/>
    <col min="2" max="2" width="8.46484375" style="31" bestFit="1" customWidth="1"/>
    <col min="3" max="5" width="16.33203125" style="31" customWidth="1"/>
    <col min="6" max="10" width="15.6640625" style="31" customWidth="1"/>
    <col min="11" max="11" width="26.46484375" style="31" customWidth="1"/>
    <col min="12" max="16384" width="9.796875" style="31"/>
  </cols>
  <sheetData>
    <row r="1" spans="1:11" ht="30" customHeight="1">
      <c r="A1" s="273" t="s">
        <v>99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</row>
    <row r="2" spans="1:11" ht="19.5" customHeight="1">
      <c r="A2" s="32"/>
      <c r="B2" s="32"/>
      <c r="C2" s="32"/>
      <c r="D2" s="32"/>
      <c r="E2" s="32"/>
      <c r="F2" s="32"/>
      <c r="G2" s="32"/>
      <c r="H2" s="32"/>
      <c r="I2" s="32"/>
      <c r="J2" s="32"/>
      <c r="K2" s="33" t="s">
        <v>67</v>
      </c>
    </row>
    <row r="3" spans="1:11" ht="19.5" customHeight="1">
      <c r="A3" s="286" t="s">
        <v>62</v>
      </c>
      <c r="B3" s="288" t="s">
        <v>63</v>
      </c>
      <c r="C3" s="286" t="s">
        <v>68</v>
      </c>
      <c r="D3" s="284" t="s">
        <v>100</v>
      </c>
      <c r="E3" s="281" t="s">
        <v>101</v>
      </c>
      <c r="F3" s="300"/>
      <c r="G3" s="300"/>
      <c r="H3" s="301"/>
      <c r="I3" s="292" t="s">
        <v>102</v>
      </c>
      <c r="J3" s="295"/>
      <c r="K3" s="296"/>
    </row>
    <row r="4" spans="1:11" s="34" customFormat="1" ht="49.5" customHeight="1">
      <c r="A4" s="293"/>
      <c r="B4" s="294"/>
      <c r="C4" s="293"/>
      <c r="D4" s="293"/>
      <c r="E4" s="35" t="s">
        <v>103</v>
      </c>
      <c r="F4" s="35" t="s">
        <v>104</v>
      </c>
      <c r="G4" s="35" t="s">
        <v>105</v>
      </c>
      <c r="H4" s="35" t="s">
        <v>106</v>
      </c>
      <c r="I4" s="36" t="s">
        <v>107</v>
      </c>
      <c r="J4" s="36" t="s">
        <v>108</v>
      </c>
      <c r="K4" s="88" t="s">
        <v>109</v>
      </c>
    </row>
    <row r="5" spans="1:11" ht="17.25" customHeight="1">
      <c r="A5" s="39" t="s">
        <v>59</v>
      </c>
      <c r="B5" s="39"/>
      <c r="C5" s="39"/>
      <c r="D5" s="39"/>
      <c r="E5" s="40">
        <f>E6</f>
        <v>50000000</v>
      </c>
      <c r="F5" s="40">
        <f t="shared" ref="F5:G5" si="0">F6</f>
        <v>25000000</v>
      </c>
      <c r="G5" s="40">
        <f t="shared" si="0"/>
        <v>25000000</v>
      </c>
      <c r="H5" s="40"/>
      <c r="I5" s="40">
        <f>I6</f>
        <v>5000000</v>
      </c>
      <c r="J5" s="40">
        <f>J6</f>
        <v>2000000</v>
      </c>
      <c r="K5" s="41"/>
    </row>
    <row r="6" spans="1:11" ht="17.25" customHeight="1">
      <c r="A6" s="39" t="s">
        <v>61</v>
      </c>
      <c r="B6" s="39"/>
      <c r="C6" s="39"/>
      <c r="D6" s="39"/>
      <c r="E6" s="40">
        <f>SUM(E7:E9)</f>
        <v>50000000</v>
      </c>
      <c r="F6" s="40">
        <f>SUM(F7:F9)</f>
        <v>25000000</v>
      </c>
      <c r="G6" s="60">
        <f>SUM(G7:G9)</f>
        <v>25000000</v>
      </c>
      <c r="H6" s="40"/>
      <c r="I6" s="40">
        <f>SUM(I7:I9)</f>
        <v>5000000</v>
      </c>
      <c r="J6" s="40">
        <f>SUM(J7:J9)</f>
        <v>2000000</v>
      </c>
      <c r="K6" s="41"/>
    </row>
    <row r="7" spans="1:11" ht="17.25" customHeight="1">
      <c r="A7" s="39"/>
      <c r="B7" s="42" t="s">
        <v>60</v>
      </c>
      <c r="C7" s="61" t="s">
        <v>66</v>
      </c>
      <c r="D7" s="61"/>
      <c r="E7" s="60">
        <f>F7+G7</f>
        <v>50000000</v>
      </c>
      <c r="F7" s="60">
        <v>25000000</v>
      </c>
      <c r="G7" s="60">
        <v>25000000</v>
      </c>
      <c r="H7" s="63">
        <f>G7/E7</f>
        <v>0.5</v>
      </c>
      <c r="I7" s="64">
        <v>5000000</v>
      </c>
      <c r="J7" s="64">
        <v>2000000</v>
      </c>
      <c r="K7" s="84"/>
    </row>
    <row r="8" spans="1:11" ht="17.25" customHeight="1">
      <c r="A8" s="39"/>
      <c r="B8" s="42" t="s">
        <v>60</v>
      </c>
      <c r="C8" s="61" t="s">
        <v>66</v>
      </c>
      <c r="D8" s="61"/>
      <c r="E8" s="66"/>
      <c r="F8" s="60"/>
      <c r="G8" s="60"/>
      <c r="H8" s="63"/>
      <c r="I8" s="64"/>
      <c r="J8" s="64"/>
      <c r="K8" s="85"/>
    </row>
    <row r="9" spans="1:11" ht="17.25" customHeight="1">
      <c r="A9" s="39"/>
      <c r="B9" s="42" t="s">
        <v>60</v>
      </c>
      <c r="C9" s="61" t="s">
        <v>66</v>
      </c>
      <c r="D9" s="61"/>
      <c r="E9" s="66"/>
      <c r="F9" s="60"/>
      <c r="G9" s="60"/>
      <c r="H9" s="63"/>
      <c r="I9" s="64"/>
      <c r="J9" s="64"/>
      <c r="K9" s="85"/>
    </row>
    <row r="10" spans="1:11" ht="17.25" customHeight="1">
      <c r="A10" s="39"/>
      <c r="B10" s="39"/>
      <c r="C10" s="39"/>
      <c r="D10" s="39"/>
      <c r="E10" s="73"/>
      <c r="F10" s="68"/>
      <c r="G10" s="68"/>
      <c r="H10" s="70"/>
      <c r="I10" s="71"/>
      <c r="J10" s="71"/>
      <c r="K10" s="87"/>
    </row>
    <row r="11" spans="1:11" ht="17.25" customHeight="1">
      <c r="A11" s="39"/>
      <c r="B11" s="39"/>
      <c r="C11" s="39"/>
      <c r="D11" s="39"/>
      <c r="E11" s="73"/>
      <c r="F11" s="68"/>
      <c r="G11" s="68"/>
      <c r="H11" s="70"/>
      <c r="I11" s="71"/>
      <c r="J11" s="71"/>
      <c r="K11" s="87"/>
    </row>
    <row r="12" spans="1:11" ht="17.25" customHeight="1">
      <c r="A12" s="39"/>
      <c r="B12" s="39"/>
      <c r="C12" s="39"/>
      <c r="D12" s="39"/>
      <c r="E12" s="73"/>
      <c r="F12" s="68"/>
      <c r="G12" s="68"/>
      <c r="H12" s="70"/>
      <c r="I12" s="71"/>
      <c r="J12" s="71"/>
      <c r="K12" s="87"/>
    </row>
    <row r="13" spans="1:11" ht="17.25" customHeight="1">
      <c r="A13" s="39"/>
      <c r="B13" s="39"/>
      <c r="C13" s="39"/>
      <c r="D13" s="39"/>
      <c r="E13" s="73"/>
      <c r="F13" s="68"/>
      <c r="G13" s="68"/>
      <c r="H13" s="70"/>
      <c r="I13" s="71"/>
      <c r="J13" s="71"/>
      <c r="K13" s="87"/>
    </row>
    <row r="14" spans="1:11" ht="17.25" customHeight="1">
      <c r="A14" s="39"/>
      <c r="B14" s="39"/>
      <c r="C14" s="39"/>
      <c r="D14" s="39"/>
      <c r="E14" s="73"/>
      <c r="F14" s="68"/>
      <c r="G14" s="68"/>
      <c r="H14" s="70"/>
      <c r="I14" s="71"/>
      <c r="J14" s="71"/>
      <c r="K14" s="87"/>
    </row>
    <row r="15" spans="1:11" ht="17.25" customHeight="1">
      <c r="A15" s="39"/>
      <c r="B15" s="39"/>
      <c r="C15" s="39"/>
      <c r="D15" s="39"/>
      <c r="E15" s="73"/>
      <c r="F15" s="68"/>
      <c r="G15" s="68"/>
      <c r="H15" s="70"/>
      <c r="I15" s="71"/>
      <c r="J15" s="71"/>
      <c r="K15" s="87"/>
    </row>
    <row r="16" spans="1:11" ht="17.25" customHeight="1">
      <c r="A16" s="44"/>
      <c r="B16" s="44"/>
      <c r="C16" s="39"/>
      <c r="D16" s="39"/>
      <c r="E16" s="75"/>
      <c r="F16" s="68"/>
      <c r="G16" s="68"/>
      <c r="H16" s="70"/>
      <c r="I16" s="71"/>
      <c r="J16" s="71"/>
      <c r="K16" s="87"/>
    </row>
    <row r="17" spans="1:13" ht="17.25" customHeight="1">
      <c r="A17" s="44"/>
      <c r="B17" s="44"/>
      <c r="C17" s="39"/>
      <c r="D17" s="39"/>
      <c r="E17" s="75"/>
      <c r="F17" s="68"/>
      <c r="G17" s="68"/>
      <c r="H17" s="70"/>
      <c r="I17" s="71"/>
      <c r="J17" s="71"/>
      <c r="K17" s="87"/>
    </row>
    <row r="18" spans="1:13" ht="17.25" customHeight="1">
      <c r="A18" s="44"/>
      <c r="B18" s="44"/>
      <c r="C18" s="39"/>
      <c r="D18" s="39"/>
      <c r="E18" s="75"/>
      <c r="F18" s="68"/>
      <c r="G18" s="68"/>
      <c r="H18" s="70"/>
      <c r="I18" s="71"/>
      <c r="J18" s="71"/>
      <c r="K18" s="87"/>
    </row>
    <row r="19" spans="1:13" ht="17.25" customHeight="1">
      <c r="A19" s="44"/>
      <c r="B19" s="44"/>
      <c r="C19" s="39"/>
      <c r="D19" s="39"/>
      <c r="E19" s="75"/>
      <c r="F19" s="68"/>
      <c r="G19" s="68"/>
      <c r="H19" s="70"/>
      <c r="I19" s="71"/>
      <c r="J19" s="71"/>
      <c r="K19" s="87"/>
    </row>
    <row r="20" spans="1:13" ht="21.75" customHeight="1">
      <c r="A20" s="267"/>
      <c r="B20" s="267"/>
      <c r="C20" s="267"/>
      <c r="D20" s="267"/>
      <c r="E20" s="267"/>
      <c r="F20" s="267"/>
      <c r="G20" s="267"/>
      <c r="H20" s="267"/>
      <c r="I20" s="267"/>
      <c r="J20" s="267"/>
      <c r="K20" s="267"/>
      <c r="L20" s="267"/>
      <c r="M20" s="267"/>
    </row>
    <row r="21" spans="1:13" ht="12" customHeight="1">
      <c r="A21" s="45"/>
    </row>
    <row r="22" spans="1:13" ht="12" customHeight="1">
      <c r="A22" s="45"/>
    </row>
    <row r="23" spans="1:13" ht="12" customHeight="1">
      <c r="A23" s="45" t="s">
        <v>86</v>
      </c>
    </row>
    <row r="24" spans="1:13" ht="12" customHeight="1">
      <c r="A24" s="45" t="s">
        <v>87</v>
      </c>
    </row>
    <row r="25" spans="1:13" ht="12" customHeight="1"/>
    <row r="26" spans="1:13" ht="12" customHeight="1"/>
    <row r="27" spans="1:13" ht="12" customHeight="1"/>
    <row r="28" spans="1:13" ht="12" customHeight="1"/>
    <row r="29" spans="1:13" ht="12" customHeight="1"/>
    <row r="30" spans="1:13" ht="12" customHeight="1"/>
    <row r="31" spans="1:13" ht="12" customHeight="1"/>
    <row r="32" spans="1:13" ht="12" customHeight="1"/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</sheetData>
  <mergeCells count="8">
    <mergeCell ref="A20:M20"/>
    <mergeCell ref="A1:K1"/>
    <mergeCell ref="A3:A4"/>
    <mergeCell ref="B3:B4"/>
    <mergeCell ref="C3:C4"/>
    <mergeCell ref="D3:D4"/>
    <mergeCell ref="E3:H3"/>
    <mergeCell ref="I3:K3"/>
  </mergeCells>
  <phoneticPr fontId="6" type="noConversion"/>
  <printOptions horizontalCentered="1"/>
  <pageMargins left="0.39370078740157483" right="0.39370078740157483" top="0.59055118110236227" bottom="0.55118110236220474" header="0.31496062992125984" footer="0.47244094488188981"/>
  <pageSetup paperSize="9" scale="73" orientation="landscape" blackAndWhite="1" r:id="rId1"/>
  <headerFooter alignWithMargins="0">
    <oddFooter>第 &amp;P 頁，共 &amp;N 頁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5"/>
  <sheetViews>
    <sheetView showZeros="0" view="pageBreakPreview" zoomScaleNormal="115" zoomScaleSheetLayoutView="100" workbookViewId="0">
      <pane xSplit="1" ySplit="3" topLeftCell="B4" activePane="bottomRight" state="frozen"/>
      <selection activeCell="A13" sqref="A13:P15"/>
      <selection pane="topRight" activeCell="A13" sqref="A13:P15"/>
      <selection pane="bottomLeft" activeCell="A13" sqref="A13:P15"/>
      <selection pane="bottomRight" activeCell="A13" sqref="A13:P15"/>
    </sheetView>
  </sheetViews>
  <sheetFormatPr defaultColWidth="9.796875" defaultRowHeight="21" customHeight="1"/>
  <cols>
    <col min="1" max="1" width="28" style="31" customWidth="1"/>
    <col min="2" max="2" width="8.46484375" style="31" bestFit="1" customWidth="1"/>
    <col min="3" max="3" width="27.6640625" style="31" customWidth="1"/>
    <col min="4" max="4" width="19" style="31" customWidth="1"/>
    <col min="5" max="5" width="18.46484375" style="31" customWidth="1"/>
    <col min="6" max="6" width="43.86328125" style="31" customWidth="1"/>
    <col min="7" max="16384" width="9.796875" style="31"/>
  </cols>
  <sheetData>
    <row r="1" spans="1:6" ht="30" customHeight="1">
      <c r="A1" s="273" t="s">
        <v>110</v>
      </c>
      <c r="B1" s="273"/>
      <c r="C1" s="273"/>
      <c r="D1" s="273"/>
      <c r="E1" s="273"/>
      <c r="F1" s="273"/>
    </row>
    <row r="2" spans="1:6" ht="19.5" customHeight="1">
      <c r="A2" s="32"/>
      <c r="B2" s="32"/>
      <c r="C2" s="32"/>
      <c r="D2" s="32"/>
      <c r="E2" s="32"/>
      <c r="F2" s="33" t="s">
        <v>52</v>
      </c>
    </row>
    <row r="3" spans="1:6" s="34" customFormat="1" ht="49.5" customHeight="1">
      <c r="A3" s="90" t="s">
        <v>62</v>
      </c>
      <c r="B3" s="91" t="s">
        <v>63</v>
      </c>
      <c r="C3" s="92" t="s">
        <v>68</v>
      </c>
      <c r="D3" s="81" t="s">
        <v>92</v>
      </c>
      <c r="E3" s="36" t="s">
        <v>111</v>
      </c>
      <c r="F3" s="81" t="s">
        <v>112</v>
      </c>
    </row>
    <row r="4" spans="1:6" ht="17.25" customHeight="1">
      <c r="A4" s="39" t="s">
        <v>59</v>
      </c>
      <c r="B4" s="39"/>
      <c r="C4" s="39"/>
      <c r="D4" s="39"/>
      <c r="E4" s="40">
        <f>E5</f>
        <v>62000000</v>
      </c>
      <c r="F4" s="41"/>
    </row>
    <row r="5" spans="1:6" ht="17.25" customHeight="1">
      <c r="A5" s="39" t="s">
        <v>61</v>
      </c>
      <c r="B5" s="39"/>
      <c r="C5" s="39"/>
      <c r="D5" s="39"/>
      <c r="E5" s="40">
        <f>SUM(E6:E8)</f>
        <v>62000000</v>
      </c>
      <c r="F5" s="41"/>
    </row>
    <row r="6" spans="1:6" ht="17.25" customHeight="1">
      <c r="A6" s="39"/>
      <c r="B6" s="42" t="s">
        <v>60</v>
      </c>
      <c r="C6" s="52" t="s">
        <v>66</v>
      </c>
      <c r="D6" s="52"/>
      <c r="E6" s="64">
        <v>62000000</v>
      </c>
      <c r="F6" s="84"/>
    </row>
    <row r="7" spans="1:6" ht="17.25" customHeight="1">
      <c r="A7" s="39"/>
      <c r="B7" s="42" t="s">
        <v>60</v>
      </c>
      <c r="C7" s="52" t="s">
        <v>66</v>
      </c>
      <c r="D7" s="52"/>
      <c r="E7" s="64"/>
      <c r="F7" s="85"/>
    </row>
    <row r="8" spans="1:6" ht="17.25" customHeight="1">
      <c r="A8" s="39"/>
      <c r="B8" s="42" t="s">
        <v>60</v>
      </c>
      <c r="C8" s="52" t="s">
        <v>66</v>
      </c>
      <c r="D8" s="52"/>
      <c r="E8" s="64"/>
      <c r="F8" s="85"/>
    </row>
    <row r="9" spans="1:6" ht="17.25" customHeight="1">
      <c r="A9" s="39"/>
      <c r="B9" s="39"/>
      <c r="C9" s="39"/>
      <c r="D9" s="39"/>
      <c r="E9" s="71"/>
      <c r="F9" s="87"/>
    </row>
    <row r="10" spans="1:6" ht="17.25" customHeight="1">
      <c r="A10" s="39"/>
      <c r="B10" s="39"/>
      <c r="C10" s="39"/>
      <c r="D10" s="39"/>
      <c r="E10" s="71"/>
      <c r="F10" s="87"/>
    </row>
    <row r="11" spans="1:6" ht="17.25" customHeight="1">
      <c r="A11" s="39"/>
      <c r="B11" s="39"/>
      <c r="C11" s="39"/>
      <c r="D11" s="39"/>
      <c r="E11" s="71"/>
      <c r="F11" s="87"/>
    </row>
    <row r="12" spans="1:6" ht="17.25" customHeight="1">
      <c r="A12" s="39"/>
      <c r="B12" s="39"/>
      <c r="C12" s="39"/>
      <c r="D12" s="39"/>
      <c r="E12" s="71"/>
      <c r="F12" s="87"/>
    </row>
    <row r="13" spans="1:6" ht="17.25" customHeight="1">
      <c r="A13" s="39"/>
      <c r="B13" s="39"/>
      <c r="C13" s="39"/>
      <c r="D13" s="39"/>
      <c r="E13" s="71"/>
      <c r="F13" s="87"/>
    </row>
    <row r="14" spans="1:6" ht="17.25" customHeight="1">
      <c r="A14" s="39"/>
      <c r="B14" s="39"/>
      <c r="C14" s="39"/>
      <c r="D14" s="39"/>
      <c r="E14" s="71"/>
      <c r="F14" s="87"/>
    </row>
    <row r="15" spans="1:6" ht="17.25" customHeight="1">
      <c r="A15" s="44"/>
      <c r="B15" s="44"/>
      <c r="C15" s="44"/>
      <c r="D15" s="44"/>
      <c r="E15" s="71"/>
      <c r="F15" s="87"/>
    </row>
    <row r="16" spans="1:6" ht="17.25" customHeight="1">
      <c r="A16" s="44"/>
      <c r="B16" s="44"/>
      <c r="C16" s="44"/>
      <c r="D16" s="44"/>
      <c r="E16" s="71"/>
      <c r="F16" s="87"/>
    </row>
    <row r="17" spans="1:18" ht="17.25" customHeight="1">
      <c r="A17" s="44"/>
      <c r="B17" s="44"/>
      <c r="C17" s="44"/>
      <c r="D17" s="44"/>
      <c r="E17" s="71"/>
      <c r="F17" s="87"/>
    </row>
    <row r="18" spans="1:18" ht="17.25" customHeight="1">
      <c r="A18" s="44"/>
      <c r="B18" s="44"/>
      <c r="C18" s="44"/>
      <c r="D18" s="44"/>
      <c r="E18" s="71"/>
      <c r="F18" s="87"/>
    </row>
    <row r="19" spans="1:18" ht="21.75" customHeight="1">
      <c r="A19" s="267" t="s">
        <v>96</v>
      </c>
      <c r="B19" s="267"/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67"/>
      <c r="P19" s="267"/>
      <c r="Q19" s="267"/>
      <c r="R19" s="267"/>
    </row>
    <row r="20" spans="1:18" ht="12" customHeight="1">
      <c r="A20" s="45"/>
    </row>
    <row r="21" spans="1:18" ht="12" customHeight="1">
      <c r="A21" s="45"/>
    </row>
    <row r="22" spans="1:18" ht="12" customHeight="1">
      <c r="A22" s="45" t="s">
        <v>86</v>
      </c>
    </row>
    <row r="23" spans="1:18" ht="12" customHeight="1">
      <c r="A23" s="45" t="s">
        <v>87</v>
      </c>
    </row>
    <row r="24" spans="1:18" ht="12" customHeight="1"/>
    <row r="25" spans="1:18" ht="12" customHeight="1"/>
    <row r="26" spans="1:18" ht="12" customHeight="1"/>
    <row r="27" spans="1:18" ht="12" customHeight="1"/>
    <row r="28" spans="1:18" ht="12" customHeight="1"/>
    <row r="29" spans="1:18" ht="12" customHeight="1"/>
    <row r="30" spans="1:18" ht="12" customHeight="1"/>
    <row r="31" spans="1:18" ht="12" customHeight="1"/>
    <row r="32" spans="1:18" ht="12" customHeight="1"/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</sheetData>
  <mergeCells count="2">
    <mergeCell ref="A1:F1"/>
    <mergeCell ref="A19:R19"/>
  </mergeCells>
  <phoneticPr fontId="6" type="noConversion"/>
  <printOptions horizontalCentered="1"/>
  <pageMargins left="0.39370078740157483" right="0.39370078740157483" top="0.59055118110236227" bottom="0.55118110236220474" header="0.31496062992125984" footer="0.47244094488188981"/>
  <pageSetup paperSize="9" scale="95" orientation="landscape" blackAndWhite="1" r:id="rId1"/>
  <headerFooter alignWithMargins="0">
    <oddFooter>第 &amp;P 頁，共 &amp;N 頁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3"/>
  <sheetViews>
    <sheetView showZeros="0" zoomScale="85" zoomScaleNormal="85" zoomScaleSheetLayoutView="100" workbookViewId="0">
      <pane xSplit="1" ySplit="4" topLeftCell="N5" activePane="bottomRight" state="frozen"/>
      <selection activeCell="A13" sqref="A13:P15"/>
      <selection pane="topRight" activeCell="A13" sqref="A13:P15"/>
      <selection pane="bottomLeft" activeCell="A13" sqref="A13:P15"/>
      <selection pane="bottomRight" activeCell="A13" sqref="A13:P15"/>
    </sheetView>
  </sheetViews>
  <sheetFormatPr defaultColWidth="9" defaultRowHeight="13.9"/>
  <cols>
    <col min="1" max="1" width="14" style="95" customWidth="1"/>
    <col min="2" max="8" width="4.1328125" style="95" customWidth="1"/>
    <col min="9" max="22" width="9.1328125" style="95" customWidth="1"/>
    <col min="23" max="23" width="13" style="95" customWidth="1"/>
    <col min="24" max="24" width="19.1328125" style="95" customWidth="1"/>
    <col min="25" max="256" width="9" style="95"/>
    <col min="257" max="257" width="14" style="95" customWidth="1"/>
    <col min="258" max="264" width="4.1328125" style="95" customWidth="1"/>
    <col min="265" max="278" width="9.1328125" style="95" customWidth="1"/>
    <col min="279" max="279" width="13" style="95" customWidth="1"/>
    <col min="280" max="280" width="19.1328125" style="95" customWidth="1"/>
    <col min="281" max="512" width="9" style="95"/>
    <col min="513" max="513" width="14" style="95" customWidth="1"/>
    <col min="514" max="520" width="4.1328125" style="95" customWidth="1"/>
    <col min="521" max="534" width="9.1328125" style="95" customWidth="1"/>
    <col min="535" max="535" width="13" style="95" customWidth="1"/>
    <col min="536" max="536" width="19.1328125" style="95" customWidth="1"/>
    <col min="537" max="768" width="9" style="95"/>
    <col min="769" max="769" width="14" style="95" customWidth="1"/>
    <col min="770" max="776" width="4.1328125" style="95" customWidth="1"/>
    <col min="777" max="790" width="9.1328125" style="95" customWidth="1"/>
    <col min="791" max="791" width="13" style="95" customWidth="1"/>
    <col min="792" max="792" width="19.1328125" style="95" customWidth="1"/>
    <col min="793" max="1024" width="9" style="95"/>
    <col min="1025" max="1025" width="14" style="95" customWidth="1"/>
    <col min="1026" max="1032" width="4.1328125" style="95" customWidth="1"/>
    <col min="1033" max="1046" width="9.1328125" style="95" customWidth="1"/>
    <col min="1047" max="1047" width="13" style="95" customWidth="1"/>
    <col min="1048" max="1048" width="19.1328125" style="95" customWidth="1"/>
    <col min="1049" max="1280" width="9" style="95"/>
    <col min="1281" max="1281" width="14" style="95" customWidth="1"/>
    <col min="1282" max="1288" width="4.1328125" style="95" customWidth="1"/>
    <col min="1289" max="1302" width="9.1328125" style="95" customWidth="1"/>
    <col min="1303" max="1303" width="13" style="95" customWidth="1"/>
    <col min="1304" max="1304" width="19.1328125" style="95" customWidth="1"/>
    <col min="1305" max="1536" width="9" style="95"/>
    <col min="1537" max="1537" width="14" style="95" customWidth="1"/>
    <col min="1538" max="1544" width="4.1328125" style="95" customWidth="1"/>
    <col min="1545" max="1558" width="9.1328125" style="95" customWidth="1"/>
    <col min="1559" max="1559" width="13" style="95" customWidth="1"/>
    <col min="1560" max="1560" width="19.1328125" style="95" customWidth="1"/>
    <col min="1561" max="1792" width="9" style="95"/>
    <col min="1793" max="1793" width="14" style="95" customWidth="1"/>
    <col min="1794" max="1800" width="4.1328125" style="95" customWidth="1"/>
    <col min="1801" max="1814" width="9.1328125" style="95" customWidth="1"/>
    <col min="1815" max="1815" width="13" style="95" customWidth="1"/>
    <col min="1816" max="1816" width="19.1328125" style="95" customWidth="1"/>
    <col min="1817" max="2048" width="9" style="95"/>
    <col min="2049" max="2049" width="14" style="95" customWidth="1"/>
    <col min="2050" max="2056" width="4.1328125" style="95" customWidth="1"/>
    <col min="2057" max="2070" width="9.1328125" style="95" customWidth="1"/>
    <col min="2071" max="2071" width="13" style="95" customWidth="1"/>
    <col min="2072" max="2072" width="19.1328125" style="95" customWidth="1"/>
    <col min="2073" max="2304" width="9" style="95"/>
    <col min="2305" max="2305" width="14" style="95" customWidth="1"/>
    <col min="2306" max="2312" width="4.1328125" style="95" customWidth="1"/>
    <col min="2313" max="2326" width="9.1328125" style="95" customWidth="1"/>
    <col min="2327" max="2327" width="13" style="95" customWidth="1"/>
    <col min="2328" max="2328" width="19.1328125" style="95" customWidth="1"/>
    <col min="2329" max="2560" width="9" style="95"/>
    <col min="2561" max="2561" width="14" style="95" customWidth="1"/>
    <col min="2562" max="2568" width="4.1328125" style="95" customWidth="1"/>
    <col min="2569" max="2582" width="9.1328125" style="95" customWidth="1"/>
    <col min="2583" max="2583" width="13" style="95" customWidth="1"/>
    <col min="2584" max="2584" width="19.1328125" style="95" customWidth="1"/>
    <col min="2585" max="2816" width="9" style="95"/>
    <col min="2817" max="2817" width="14" style="95" customWidth="1"/>
    <col min="2818" max="2824" width="4.1328125" style="95" customWidth="1"/>
    <col min="2825" max="2838" width="9.1328125" style="95" customWidth="1"/>
    <col min="2839" max="2839" width="13" style="95" customWidth="1"/>
    <col min="2840" max="2840" width="19.1328125" style="95" customWidth="1"/>
    <col min="2841" max="3072" width="9" style="95"/>
    <col min="3073" max="3073" width="14" style="95" customWidth="1"/>
    <col min="3074" max="3080" width="4.1328125" style="95" customWidth="1"/>
    <col min="3081" max="3094" width="9.1328125" style="95" customWidth="1"/>
    <col min="3095" max="3095" width="13" style="95" customWidth="1"/>
    <col min="3096" max="3096" width="19.1328125" style="95" customWidth="1"/>
    <col min="3097" max="3328" width="9" style="95"/>
    <col min="3329" max="3329" width="14" style="95" customWidth="1"/>
    <col min="3330" max="3336" width="4.1328125" style="95" customWidth="1"/>
    <col min="3337" max="3350" width="9.1328125" style="95" customWidth="1"/>
    <col min="3351" max="3351" width="13" style="95" customWidth="1"/>
    <col min="3352" max="3352" width="19.1328125" style="95" customWidth="1"/>
    <col min="3353" max="3584" width="9" style="95"/>
    <col min="3585" max="3585" width="14" style="95" customWidth="1"/>
    <col min="3586" max="3592" width="4.1328125" style="95" customWidth="1"/>
    <col min="3593" max="3606" width="9.1328125" style="95" customWidth="1"/>
    <col min="3607" max="3607" width="13" style="95" customWidth="1"/>
    <col min="3608" max="3608" width="19.1328125" style="95" customWidth="1"/>
    <col min="3609" max="3840" width="9" style="95"/>
    <col min="3841" max="3841" width="14" style="95" customWidth="1"/>
    <col min="3842" max="3848" width="4.1328125" style="95" customWidth="1"/>
    <col min="3849" max="3862" width="9.1328125" style="95" customWidth="1"/>
    <col min="3863" max="3863" width="13" style="95" customWidth="1"/>
    <col min="3864" max="3864" width="19.1328125" style="95" customWidth="1"/>
    <col min="3865" max="4096" width="9" style="95"/>
    <col min="4097" max="4097" width="14" style="95" customWidth="1"/>
    <col min="4098" max="4104" width="4.1328125" style="95" customWidth="1"/>
    <col min="4105" max="4118" width="9.1328125" style="95" customWidth="1"/>
    <col min="4119" max="4119" width="13" style="95" customWidth="1"/>
    <col min="4120" max="4120" width="19.1328125" style="95" customWidth="1"/>
    <col min="4121" max="4352" width="9" style="95"/>
    <col min="4353" max="4353" width="14" style="95" customWidth="1"/>
    <col min="4354" max="4360" width="4.1328125" style="95" customWidth="1"/>
    <col min="4361" max="4374" width="9.1328125" style="95" customWidth="1"/>
    <col min="4375" max="4375" width="13" style="95" customWidth="1"/>
    <col min="4376" max="4376" width="19.1328125" style="95" customWidth="1"/>
    <col min="4377" max="4608" width="9" style="95"/>
    <col min="4609" max="4609" width="14" style="95" customWidth="1"/>
    <col min="4610" max="4616" width="4.1328125" style="95" customWidth="1"/>
    <col min="4617" max="4630" width="9.1328125" style="95" customWidth="1"/>
    <col min="4631" max="4631" width="13" style="95" customWidth="1"/>
    <col min="4632" max="4632" width="19.1328125" style="95" customWidth="1"/>
    <col min="4633" max="4864" width="9" style="95"/>
    <col min="4865" max="4865" width="14" style="95" customWidth="1"/>
    <col min="4866" max="4872" width="4.1328125" style="95" customWidth="1"/>
    <col min="4873" max="4886" width="9.1328125" style="95" customWidth="1"/>
    <col min="4887" max="4887" width="13" style="95" customWidth="1"/>
    <col min="4888" max="4888" width="19.1328125" style="95" customWidth="1"/>
    <col min="4889" max="5120" width="9" style="95"/>
    <col min="5121" max="5121" width="14" style="95" customWidth="1"/>
    <col min="5122" max="5128" width="4.1328125" style="95" customWidth="1"/>
    <col min="5129" max="5142" width="9.1328125" style="95" customWidth="1"/>
    <col min="5143" max="5143" width="13" style="95" customWidth="1"/>
    <col min="5144" max="5144" width="19.1328125" style="95" customWidth="1"/>
    <col min="5145" max="5376" width="9" style="95"/>
    <col min="5377" max="5377" width="14" style="95" customWidth="1"/>
    <col min="5378" max="5384" width="4.1328125" style="95" customWidth="1"/>
    <col min="5385" max="5398" width="9.1328125" style="95" customWidth="1"/>
    <col min="5399" max="5399" width="13" style="95" customWidth="1"/>
    <col min="5400" max="5400" width="19.1328125" style="95" customWidth="1"/>
    <col min="5401" max="5632" width="9" style="95"/>
    <col min="5633" max="5633" width="14" style="95" customWidth="1"/>
    <col min="5634" max="5640" width="4.1328125" style="95" customWidth="1"/>
    <col min="5641" max="5654" width="9.1328125" style="95" customWidth="1"/>
    <col min="5655" max="5655" width="13" style="95" customWidth="1"/>
    <col min="5656" max="5656" width="19.1328125" style="95" customWidth="1"/>
    <col min="5657" max="5888" width="9" style="95"/>
    <col min="5889" max="5889" width="14" style="95" customWidth="1"/>
    <col min="5890" max="5896" width="4.1328125" style="95" customWidth="1"/>
    <col min="5897" max="5910" width="9.1328125" style="95" customWidth="1"/>
    <col min="5911" max="5911" width="13" style="95" customWidth="1"/>
    <col min="5912" max="5912" width="19.1328125" style="95" customWidth="1"/>
    <col min="5913" max="6144" width="9" style="95"/>
    <col min="6145" max="6145" width="14" style="95" customWidth="1"/>
    <col min="6146" max="6152" width="4.1328125" style="95" customWidth="1"/>
    <col min="6153" max="6166" width="9.1328125" style="95" customWidth="1"/>
    <col min="6167" max="6167" width="13" style="95" customWidth="1"/>
    <col min="6168" max="6168" width="19.1328125" style="95" customWidth="1"/>
    <col min="6169" max="6400" width="9" style="95"/>
    <col min="6401" max="6401" width="14" style="95" customWidth="1"/>
    <col min="6402" max="6408" width="4.1328125" style="95" customWidth="1"/>
    <col min="6409" max="6422" width="9.1328125" style="95" customWidth="1"/>
    <col min="6423" max="6423" width="13" style="95" customWidth="1"/>
    <col min="6424" max="6424" width="19.1328125" style="95" customWidth="1"/>
    <col min="6425" max="6656" width="9" style="95"/>
    <col min="6657" max="6657" width="14" style="95" customWidth="1"/>
    <col min="6658" max="6664" width="4.1328125" style="95" customWidth="1"/>
    <col min="6665" max="6678" width="9.1328125" style="95" customWidth="1"/>
    <col min="6679" max="6679" width="13" style="95" customWidth="1"/>
    <col min="6680" max="6680" width="19.1328125" style="95" customWidth="1"/>
    <col min="6681" max="6912" width="9" style="95"/>
    <col min="6913" max="6913" width="14" style="95" customWidth="1"/>
    <col min="6914" max="6920" width="4.1328125" style="95" customWidth="1"/>
    <col min="6921" max="6934" width="9.1328125" style="95" customWidth="1"/>
    <col min="6935" max="6935" width="13" style="95" customWidth="1"/>
    <col min="6936" max="6936" width="19.1328125" style="95" customWidth="1"/>
    <col min="6937" max="7168" width="9" style="95"/>
    <col min="7169" max="7169" width="14" style="95" customWidth="1"/>
    <col min="7170" max="7176" width="4.1328125" style="95" customWidth="1"/>
    <col min="7177" max="7190" width="9.1328125" style="95" customWidth="1"/>
    <col min="7191" max="7191" width="13" style="95" customWidth="1"/>
    <col min="7192" max="7192" width="19.1328125" style="95" customWidth="1"/>
    <col min="7193" max="7424" width="9" style="95"/>
    <col min="7425" max="7425" width="14" style="95" customWidth="1"/>
    <col min="7426" max="7432" width="4.1328125" style="95" customWidth="1"/>
    <col min="7433" max="7446" width="9.1328125" style="95" customWidth="1"/>
    <col min="7447" max="7447" width="13" style="95" customWidth="1"/>
    <col min="7448" max="7448" width="19.1328125" style="95" customWidth="1"/>
    <col min="7449" max="7680" width="9" style="95"/>
    <col min="7681" max="7681" width="14" style="95" customWidth="1"/>
    <col min="7682" max="7688" width="4.1328125" style="95" customWidth="1"/>
    <col min="7689" max="7702" width="9.1328125" style="95" customWidth="1"/>
    <col min="7703" max="7703" width="13" style="95" customWidth="1"/>
    <col min="7704" max="7704" width="19.1328125" style="95" customWidth="1"/>
    <col min="7705" max="7936" width="9" style="95"/>
    <col min="7937" max="7937" width="14" style="95" customWidth="1"/>
    <col min="7938" max="7944" width="4.1328125" style="95" customWidth="1"/>
    <col min="7945" max="7958" width="9.1328125" style="95" customWidth="1"/>
    <col min="7959" max="7959" width="13" style="95" customWidth="1"/>
    <col min="7960" max="7960" width="19.1328125" style="95" customWidth="1"/>
    <col min="7961" max="8192" width="9" style="95"/>
    <col min="8193" max="8193" width="14" style="95" customWidth="1"/>
    <col min="8194" max="8200" width="4.1328125" style="95" customWidth="1"/>
    <col min="8201" max="8214" width="9.1328125" style="95" customWidth="1"/>
    <col min="8215" max="8215" width="13" style="95" customWidth="1"/>
    <col min="8216" max="8216" width="19.1328125" style="95" customWidth="1"/>
    <col min="8217" max="8448" width="9" style="95"/>
    <col min="8449" max="8449" width="14" style="95" customWidth="1"/>
    <col min="8450" max="8456" width="4.1328125" style="95" customWidth="1"/>
    <col min="8457" max="8470" width="9.1328125" style="95" customWidth="1"/>
    <col min="8471" max="8471" width="13" style="95" customWidth="1"/>
    <col min="8472" max="8472" width="19.1328125" style="95" customWidth="1"/>
    <col min="8473" max="8704" width="9" style="95"/>
    <col min="8705" max="8705" width="14" style="95" customWidth="1"/>
    <col min="8706" max="8712" width="4.1328125" style="95" customWidth="1"/>
    <col min="8713" max="8726" width="9.1328125" style="95" customWidth="1"/>
    <col min="8727" max="8727" width="13" style="95" customWidth="1"/>
    <col min="8728" max="8728" width="19.1328125" style="95" customWidth="1"/>
    <col min="8729" max="8960" width="9" style="95"/>
    <col min="8961" max="8961" width="14" style="95" customWidth="1"/>
    <col min="8962" max="8968" width="4.1328125" style="95" customWidth="1"/>
    <col min="8969" max="8982" width="9.1328125" style="95" customWidth="1"/>
    <col min="8983" max="8983" width="13" style="95" customWidth="1"/>
    <col min="8984" max="8984" width="19.1328125" style="95" customWidth="1"/>
    <col min="8985" max="9216" width="9" style="95"/>
    <col min="9217" max="9217" width="14" style="95" customWidth="1"/>
    <col min="9218" max="9224" width="4.1328125" style="95" customWidth="1"/>
    <col min="9225" max="9238" width="9.1328125" style="95" customWidth="1"/>
    <col min="9239" max="9239" width="13" style="95" customWidth="1"/>
    <col min="9240" max="9240" width="19.1328125" style="95" customWidth="1"/>
    <col min="9241" max="9472" width="9" style="95"/>
    <col min="9473" max="9473" width="14" style="95" customWidth="1"/>
    <col min="9474" max="9480" width="4.1328125" style="95" customWidth="1"/>
    <col min="9481" max="9494" width="9.1328125" style="95" customWidth="1"/>
    <col min="9495" max="9495" width="13" style="95" customWidth="1"/>
    <col min="9496" max="9496" width="19.1328125" style="95" customWidth="1"/>
    <col min="9497" max="9728" width="9" style="95"/>
    <col min="9729" max="9729" width="14" style="95" customWidth="1"/>
    <col min="9730" max="9736" width="4.1328125" style="95" customWidth="1"/>
    <col min="9737" max="9750" width="9.1328125" style="95" customWidth="1"/>
    <col min="9751" max="9751" width="13" style="95" customWidth="1"/>
    <col min="9752" max="9752" width="19.1328125" style="95" customWidth="1"/>
    <col min="9753" max="9984" width="9" style="95"/>
    <col min="9985" max="9985" width="14" style="95" customWidth="1"/>
    <col min="9986" max="9992" width="4.1328125" style="95" customWidth="1"/>
    <col min="9993" max="10006" width="9.1328125" style="95" customWidth="1"/>
    <col min="10007" max="10007" width="13" style="95" customWidth="1"/>
    <col min="10008" max="10008" width="19.1328125" style="95" customWidth="1"/>
    <col min="10009" max="10240" width="9" style="95"/>
    <col min="10241" max="10241" width="14" style="95" customWidth="1"/>
    <col min="10242" max="10248" width="4.1328125" style="95" customWidth="1"/>
    <col min="10249" max="10262" width="9.1328125" style="95" customWidth="1"/>
    <col min="10263" max="10263" width="13" style="95" customWidth="1"/>
    <col min="10264" max="10264" width="19.1328125" style="95" customWidth="1"/>
    <col min="10265" max="10496" width="9" style="95"/>
    <col min="10497" max="10497" width="14" style="95" customWidth="1"/>
    <col min="10498" max="10504" width="4.1328125" style="95" customWidth="1"/>
    <col min="10505" max="10518" width="9.1328125" style="95" customWidth="1"/>
    <col min="10519" max="10519" width="13" style="95" customWidth="1"/>
    <col min="10520" max="10520" width="19.1328125" style="95" customWidth="1"/>
    <col min="10521" max="10752" width="9" style="95"/>
    <col min="10753" max="10753" width="14" style="95" customWidth="1"/>
    <col min="10754" max="10760" width="4.1328125" style="95" customWidth="1"/>
    <col min="10761" max="10774" width="9.1328125" style="95" customWidth="1"/>
    <col min="10775" max="10775" width="13" style="95" customWidth="1"/>
    <col min="10776" max="10776" width="19.1328125" style="95" customWidth="1"/>
    <col min="10777" max="11008" width="9" style="95"/>
    <col min="11009" max="11009" width="14" style="95" customWidth="1"/>
    <col min="11010" max="11016" width="4.1328125" style="95" customWidth="1"/>
    <col min="11017" max="11030" width="9.1328125" style="95" customWidth="1"/>
    <col min="11031" max="11031" width="13" style="95" customWidth="1"/>
    <col min="11032" max="11032" width="19.1328125" style="95" customWidth="1"/>
    <col min="11033" max="11264" width="9" style="95"/>
    <col min="11265" max="11265" width="14" style="95" customWidth="1"/>
    <col min="11266" max="11272" width="4.1328125" style="95" customWidth="1"/>
    <col min="11273" max="11286" width="9.1328125" style="95" customWidth="1"/>
    <col min="11287" max="11287" width="13" style="95" customWidth="1"/>
    <col min="11288" max="11288" width="19.1328125" style="95" customWidth="1"/>
    <col min="11289" max="11520" width="9" style="95"/>
    <col min="11521" max="11521" width="14" style="95" customWidth="1"/>
    <col min="11522" max="11528" width="4.1328125" style="95" customWidth="1"/>
    <col min="11529" max="11542" width="9.1328125" style="95" customWidth="1"/>
    <col min="11543" max="11543" width="13" style="95" customWidth="1"/>
    <col min="11544" max="11544" width="19.1328125" style="95" customWidth="1"/>
    <col min="11545" max="11776" width="9" style="95"/>
    <col min="11777" max="11777" width="14" style="95" customWidth="1"/>
    <col min="11778" max="11784" width="4.1328125" style="95" customWidth="1"/>
    <col min="11785" max="11798" width="9.1328125" style="95" customWidth="1"/>
    <col min="11799" max="11799" width="13" style="95" customWidth="1"/>
    <col min="11800" max="11800" width="19.1328125" style="95" customWidth="1"/>
    <col min="11801" max="12032" width="9" style="95"/>
    <col min="12033" max="12033" width="14" style="95" customWidth="1"/>
    <col min="12034" max="12040" width="4.1328125" style="95" customWidth="1"/>
    <col min="12041" max="12054" width="9.1328125" style="95" customWidth="1"/>
    <col min="12055" max="12055" width="13" style="95" customWidth="1"/>
    <col min="12056" max="12056" width="19.1328125" style="95" customWidth="1"/>
    <col min="12057" max="12288" width="9" style="95"/>
    <col min="12289" max="12289" width="14" style="95" customWidth="1"/>
    <col min="12290" max="12296" width="4.1328125" style="95" customWidth="1"/>
    <col min="12297" max="12310" width="9.1328125" style="95" customWidth="1"/>
    <col min="12311" max="12311" width="13" style="95" customWidth="1"/>
    <col min="12312" max="12312" width="19.1328125" style="95" customWidth="1"/>
    <col min="12313" max="12544" width="9" style="95"/>
    <col min="12545" max="12545" width="14" style="95" customWidth="1"/>
    <col min="12546" max="12552" width="4.1328125" style="95" customWidth="1"/>
    <col min="12553" max="12566" width="9.1328125" style="95" customWidth="1"/>
    <col min="12567" max="12567" width="13" style="95" customWidth="1"/>
    <col min="12568" max="12568" width="19.1328125" style="95" customWidth="1"/>
    <col min="12569" max="12800" width="9" style="95"/>
    <col min="12801" max="12801" width="14" style="95" customWidth="1"/>
    <col min="12802" max="12808" width="4.1328125" style="95" customWidth="1"/>
    <col min="12809" max="12822" width="9.1328125" style="95" customWidth="1"/>
    <col min="12823" max="12823" width="13" style="95" customWidth="1"/>
    <col min="12824" max="12824" width="19.1328125" style="95" customWidth="1"/>
    <col min="12825" max="13056" width="9" style="95"/>
    <col min="13057" max="13057" width="14" style="95" customWidth="1"/>
    <col min="13058" max="13064" width="4.1328125" style="95" customWidth="1"/>
    <col min="13065" max="13078" width="9.1328125" style="95" customWidth="1"/>
    <col min="13079" max="13079" width="13" style="95" customWidth="1"/>
    <col min="13080" max="13080" width="19.1328125" style="95" customWidth="1"/>
    <col min="13081" max="13312" width="9" style="95"/>
    <col min="13313" max="13313" width="14" style="95" customWidth="1"/>
    <col min="13314" max="13320" width="4.1328125" style="95" customWidth="1"/>
    <col min="13321" max="13334" width="9.1328125" style="95" customWidth="1"/>
    <col min="13335" max="13335" width="13" style="95" customWidth="1"/>
    <col min="13336" max="13336" width="19.1328125" style="95" customWidth="1"/>
    <col min="13337" max="13568" width="9" style="95"/>
    <col min="13569" max="13569" width="14" style="95" customWidth="1"/>
    <col min="13570" max="13576" width="4.1328125" style="95" customWidth="1"/>
    <col min="13577" max="13590" width="9.1328125" style="95" customWidth="1"/>
    <col min="13591" max="13591" width="13" style="95" customWidth="1"/>
    <col min="13592" max="13592" width="19.1328125" style="95" customWidth="1"/>
    <col min="13593" max="13824" width="9" style="95"/>
    <col min="13825" max="13825" width="14" style="95" customWidth="1"/>
    <col min="13826" max="13832" width="4.1328125" style="95" customWidth="1"/>
    <col min="13833" max="13846" width="9.1328125" style="95" customWidth="1"/>
    <col min="13847" max="13847" width="13" style="95" customWidth="1"/>
    <col min="13848" max="13848" width="19.1328125" style="95" customWidth="1"/>
    <col min="13849" max="14080" width="9" style="95"/>
    <col min="14081" max="14081" width="14" style="95" customWidth="1"/>
    <col min="14082" max="14088" width="4.1328125" style="95" customWidth="1"/>
    <col min="14089" max="14102" width="9.1328125" style="95" customWidth="1"/>
    <col min="14103" max="14103" width="13" style="95" customWidth="1"/>
    <col min="14104" max="14104" width="19.1328125" style="95" customWidth="1"/>
    <col min="14105" max="14336" width="9" style="95"/>
    <col min="14337" max="14337" width="14" style="95" customWidth="1"/>
    <col min="14338" max="14344" width="4.1328125" style="95" customWidth="1"/>
    <col min="14345" max="14358" width="9.1328125" style="95" customWidth="1"/>
    <col min="14359" max="14359" width="13" style="95" customWidth="1"/>
    <col min="14360" max="14360" width="19.1328125" style="95" customWidth="1"/>
    <col min="14361" max="14592" width="9" style="95"/>
    <col min="14593" max="14593" width="14" style="95" customWidth="1"/>
    <col min="14594" max="14600" width="4.1328125" style="95" customWidth="1"/>
    <col min="14601" max="14614" width="9.1328125" style="95" customWidth="1"/>
    <col min="14615" max="14615" width="13" style="95" customWidth="1"/>
    <col min="14616" max="14616" width="19.1328125" style="95" customWidth="1"/>
    <col min="14617" max="14848" width="9" style="95"/>
    <col min="14849" max="14849" width="14" style="95" customWidth="1"/>
    <col min="14850" max="14856" width="4.1328125" style="95" customWidth="1"/>
    <col min="14857" max="14870" width="9.1328125" style="95" customWidth="1"/>
    <col min="14871" max="14871" width="13" style="95" customWidth="1"/>
    <col min="14872" max="14872" width="19.1328125" style="95" customWidth="1"/>
    <col min="14873" max="15104" width="9" style="95"/>
    <col min="15105" max="15105" width="14" style="95" customWidth="1"/>
    <col min="15106" max="15112" width="4.1328125" style="95" customWidth="1"/>
    <col min="15113" max="15126" width="9.1328125" style="95" customWidth="1"/>
    <col min="15127" max="15127" width="13" style="95" customWidth="1"/>
    <col min="15128" max="15128" width="19.1328125" style="95" customWidth="1"/>
    <col min="15129" max="15360" width="9" style="95"/>
    <col min="15361" max="15361" width="14" style="95" customWidth="1"/>
    <col min="15362" max="15368" width="4.1328125" style="95" customWidth="1"/>
    <col min="15369" max="15382" width="9.1328125" style="95" customWidth="1"/>
    <col min="15383" max="15383" width="13" style="95" customWidth="1"/>
    <col min="15384" max="15384" width="19.1328125" style="95" customWidth="1"/>
    <col min="15385" max="15616" width="9" style="95"/>
    <col min="15617" max="15617" width="14" style="95" customWidth="1"/>
    <col min="15618" max="15624" width="4.1328125" style="95" customWidth="1"/>
    <col min="15625" max="15638" width="9.1328125" style="95" customWidth="1"/>
    <col min="15639" max="15639" width="13" style="95" customWidth="1"/>
    <col min="15640" max="15640" width="19.1328125" style="95" customWidth="1"/>
    <col min="15641" max="15872" width="9" style="95"/>
    <col min="15873" max="15873" width="14" style="95" customWidth="1"/>
    <col min="15874" max="15880" width="4.1328125" style="95" customWidth="1"/>
    <col min="15881" max="15894" width="9.1328125" style="95" customWidth="1"/>
    <col min="15895" max="15895" width="13" style="95" customWidth="1"/>
    <col min="15896" max="15896" width="19.1328125" style="95" customWidth="1"/>
    <col min="15897" max="16128" width="9" style="95"/>
    <col min="16129" max="16129" width="14" style="95" customWidth="1"/>
    <col min="16130" max="16136" width="4.1328125" style="95" customWidth="1"/>
    <col min="16137" max="16150" width="9.1328125" style="95" customWidth="1"/>
    <col min="16151" max="16151" width="13" style="95" customWidth="1"/>
    <col min="16152" max="16152" width="19.1328125" style="95" customWidth="1"/>
    <col min="16153" max="16384" width="9" style="95"/>
  </cols>
  <sheetData>
    <row r="1" spans="1:24" s="93" customFormat="1" ht="25.5" customHeight="1">
      <c r="A1" s="303" t="s">
        <v>113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3"/>
      <c r="S1" s="303"/>
      <c r="T1" s="303"/>
      <c r="U1" s="303"/>
      <c r="V1" s="303"/>
      <c r="W1" s="303"/>
      <c r="X1" s="303"/>
    </row>
    <row r="2" spans="1:24" ht="17.25" customHeight="1">
      <c r="A2" s="304"/>
      <c r="B2" s="304"/>
      <c r="C2" s="30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305" t="s">
        <v>114</v>
      </c>
      <c r="X2" s="305"/>
    </row>
    <row r="3" spans="1:24" ht="16.5" customHeight="1">
      <c r="A3" s="306" t="s">
        <v>115</v>
      </c>
      <c r="B3" s="307" t="s">
        <v>116</v>
      </c>
      <c r="C3" s="308"/>
      <c r="D3" s="308"/>
      <c r="E3" s="308"/>
      <c r="F3" s="308"/>
      <c r="G3" s="308"/>
      <c r="H3" s="309"/>
      <c r="I3" s="310" t="s">
        <v>117</v>
      </c>
      <c r="J3" s="310"/>
      <c r="K3" s="310"/>
      <c r="L3" s="310"/>
      <c r="M3" s="310"/>
      <c r="N3" s="310"/>
      <c r="O3" s="310"/>
      <c r="P3" s="310" t="s">
        <v>118</v>
      </c>
      <c r="Q3" s="310"/>
      <c r="R3" s="310"/>
      <c r="S3" s="310"/>
      <c r="T3" s="310"/>
      <c r="U3" s="310"/>
      <c r="V3" s="310"/>
      <c r="W3" s="310" t="s">
        <v>119</v>
      </c>
      <c r="X3" s="310" t="s">
        <v>120</v>
      </c>
    </row>
    <row r="4" spans="1:24" ht="47.45" customHeight="1">
      <c r="A4" s="306"/>
      <c r="B4" s="96" t="s">
        <v>85</v>
      </c>
      <c r="C4" s="96" t="s">
        <v>121</v>
      </c>
      <c r="D4" s="96" t="s">
        <v>122</v>
      </c>
      <c r="E4" s="97" t="s">
        <v>123</v>
      </c>
      <c r="F4" s="96" t="s">
        <v>124</v>
      </c>
      <c r="G4" s="97" t="s">
        <v>125</v>
      </c>
      <c r="H4" s="96" t="s">
        <v>24</v>
      </c>
      <c r="I4" s="48" t="s">
        <v>126</v>
      </c>
      <c r="J4" s="98" t="s">
        <v>127</v>
      </c>
      <c r="K4" s="98" t="s">
        <v>128</v>
      </c>
      <c r="L4" s="99" t="s">
        <v>129</v>
      </c>
      <c r="M4" s="100" t="s">
        <v>130</v>
      </c>
      <c r="N4" s="100" t="s">
        <v>131</v>
      </c>
      <c r="O4" s="98" t="s">
        <v>132</v>
      </c>
      <c r="P4" s="48" t="s">
        <v>133</v>
      </c>
      <c r="Q4" s="98" t="s">
        <v>127</v>
      </c>
      <c r="R4" s="98" t="s">
        <v>128</v>
      </c>
      <c r="S4" s="99" t="s">
        <v>129</v>
      </c>
      <c r="T4" s="100" t="s">
        <v>130</v>
      </c>
      <c r="U4" s="100" t="s">
        <v>131</v>
      </c>
      <c r="V4" s="98" t="s">
        <v>132</v>
      </c>
      <c r="W4" s="310"/>
      <c r="X4" s="310"/>
    </row>
    <row r="5" spans="1:24" ht="24.95" customHeight="1">
      <c r="A5" s="49" t="s">
        <v>64</v>
      </c>
      <c r="B5" s="49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</row>
    <row r="6" spans="1:24" ht="24.95" customHeight="1">
      <c r="A6" s="102" t="s">
        <v>65</v>
      </c>
      <c r="B6" s="61"/>
      <c r="C6" s="101"/>
      <c r="D6" s="101"/>
      <c r="E6" s="101"/>
      <c r="F6" s="101"/>
      <c r="G6" s="101"/>
      <c r="H6" s="101"/>
      <c r="I6" s="101">
        <f>SUM(J6:O6)</f>
        <v>0</v>
      </c>
      <c r="J6" s="101"/>
      <c r="K6" s="101"/>
      <c r="L6" s="101"/>
      <c r="M6" s="101"/>
      <c r="N6" s="101"/>
      <c r="O6" s="101"/>
      <c r="P6" s="101">
        <f t="shared" ref="P6:P11" si="0">SUM(Q6:V6)</f>
        <v>0</v>
      </c>
      <c r="Q6" s="101"/>
      <c r="R6" s="101"/>
      <c r="S6" s="101"/>
      <c r="T6" s="101"/>
      <c r="U6" s="101"/>
      <c r="V6" s="101"/>
      <c r="W6" s="101"/>
      <c r="X6" s="101"/>
    </row>
    <row r="7" spans="1:24" ht="24.95" customHeight="1">
      <c r="A7" s="61"/>
      <c r="B7" s="61"/>
      <c r="C7" s="101"/>
      <c r="D7" s="101"/>
      <c r="E7" s="101"/>
      <c r="F7" s="101"/>
      <c r="G7" s="101"/>
      <c r="H7" s="101"/>
      <c r="I7" s="101">
        <f>SUM(J7:O7)</f>
        <v>0</v>
      </c>
      <c r="J7" s="101"/>
      <c r="K7" s="101"/>
      <c r="L7" s="101"/>
      <c r="M7" s="101"/>
      <c r="N7" s="101"/>
      <c r="O7" s="101"/>
      <c r="P7" s="101">
        <f t="shared" si="0"/>
        <v>0</v>
      </c>
      <c r="Q7" s="101"/>
      <c r="R7" s="101"/>
      <c r="S7" s="101"/>
      <c r="T7" s="101"/>
      <c r="U7" s="101"/>
      <c r="V7" s="101"/>
      <c r="W7" s="101"/>
      <c r="X7" s="101"/>
    </row>
    <row r="8" spans="1:24" ht="24.95" customHeight="1">
      <c r="A8" s="101"/>
      <c r="B8" s="101"/>
      <c r="C8" s="101"/>
      <c r="D8" s="101"/>
      <c r="E8" s="101"/>
      <c r="F8" s="101"/>
      <c r="G8" s="101"/>
      <c r="H8" s="101"/>
      <c r="I8" s="101">
        <f>SUM(J8:V8)</f>
        <v>0</v>
      </c>
      <c r="J8" s="101"/>
      <c r="K8" s="101"/>
      <c r="L8" s="101"/>
      <c r="M8" s="101"/>
      <c r="N8" s="101"/>
      <c r="O8" s="101"/>
      <c r="P8" s="101">
        <f t="shared" si="0"/>
        <v>0</v>
      </c>
      <c r="Q8" s="101"/>
      <c r="R8" s="101"/>
      <c r="S8" s="101"/>
      <c r="T8" s="101"/>
      <c r="U8" s="101"/>
      <c r="V8" s="101"/>
      <c r="W8" s="101"/>
      <c r="X8" s="101"/>
    </row>
    <row r="9" spans="1:24" ht="24.95" customHeight="1">
      <c r="A9" s="101"/>
      <c r="B9" s="101"/>
      <c r="C9" s="101"/>
      <c r="D9" s="101"/>
      <c r="E9" s="101"/>
      <c r="F9" s="101"/>
      <c r="G9" s="101"/>
      <c r="H9" s="101"/>
      <c r="I9" s="101">
        <f>SUM(J9:V9)</f>
        <v>0</v>
      </c>
      <c r="J9" s="101"/>
      <c r="K9" s="101"/>
      <c r="L9" s="101"/>
      <c r="M9" s="101"/>
      <c r="N9" s="101"/>
      <c r="O9" s="101"/>
      <c r="P9" s="101">
        <f t="shared" si="0"/>
        <v>0</v>
      </c>
      <c r="Q9" s="101"/>
      <c r="R9" s="101"/>
      <c r="S9" s="101"/>
      <c r="T9" s="101"/>
      <c r="U9" s="101"/>
      <c r="V9" s="101"/>
      <c r="W9" s="101"/>
      <c r="X9" s="101"/>
    </row>
    <row r="10" spans="1:24" ht="24.95" customHeight="1">
      <c r="A10" s="101"/>
      <c r="B10" s="101"/>
      <c r="C10" s="101"/>
      <c r="D10" s="101"/>
      <c r="E10" s="101"/>
      <c r="F10" s="101"/>
      <c r="G10" s="101"/>
      <c r="H10" s="101"/>
      <c r="I10" s="101">
        <f>SUM(J10:V10)</f>
        <v>0</v>
      </c>
      <c r="J10" s="101"/>
      <c r="K10" s="101"/>
      <c r="L10" s="101"/>
      <c r="M10" s="101"/>
      <c r="N10" s="101"/>
      <c r="O10" s="101"/>
      <c r="P10" s="101">
        <f t="shared" si="0"/>
        <v>0</v>
      </c>
      <c r="Q10" s="101"/>
      <c r="R10" s="101"/>
      <c r="S10" s="101"/>
      <c r="T10" s="101"/>
      <c r="U10" s="101"/>
      <c r="V10" s="101"/>
      <c r="W10" s="101"/>
      <c r="X10" s="101"/>
    </row>
    <row r="11" spans="1:24" ht="24.95" customHeight="1">
      <c r="A11" s="101"/>
      <c r="B11" s="101"/>
      <c r="C11" s="101"/>
      <c r="D11" s="101"/>
      <c r="E11" s="101"/>
      <c r="F11" s="101"/>
      <c r="G11" s="101"/>
      <c r="H11" s="101"/>
      <c r="I11" s="101">
        <f>SUM(J11:V11)</f>
        <v>0</v>
      </c>
      <c r="J11" s="101"/>
      <c r="K11" s="101"/>
      <c r="L11" s="101"/>
      <c r="M11" s="101"/>
      <c r="N11" s="101"/>
      <c r="O11" s="101"/>
      <c r="P11" s="101">
        <f t="shared" si="0"/>
        <v>0</v>
      </c>
      <c r="Q11" s="101"/>
      <c r="R11" s="101"/>
      <c r="S11" s="101"/>
      <c r="T11" s="101"/>
      <c r="U11" s="101"/>
      <c r="V11" s="101"/>
      <c r="W11" s="101"/>
      <c r="X11" s="101"/>
    </row>
    <row r="12" spans="1:24" ht="15" customHeight="1">
      <c r="A12" s="302" t="s">
        <v>134</v>
      </c>
      <c r="B12" s="302"/>
      <c r="C12" s="302"/>
      <c r="D12" s="302"/>
      <c r="E12" s="302"/>
      <c r="F12" s="302"/>
      <c r="G12" s="302"/>
      <c r="H12" s="302"/>
      <c r="I12" s="302"/>
      <c r="J12" s="302"/>
      <c r="K12" s="302"/>
      <c r="L12" s="302"/>
      <c r="M12" s="302"/>
      <c r="N12" s="302"/>
      <c r="O12" s="302"/>
      <c r="P12" s="302"/>
    </row>
    <row r="13" spans="1:24" ht="16.149999999999999">
      <c r="A13" s="302" t="s">
        <v>135</v>
      </c>
      <c r="B13" s="302"/>
      <c r="C13" s="302"/>
      <c r="D13" s="302"/>
      <c r="E13" s="302"/>
      <c r="F13" s="302"/>
      <c r="G13" s="302"/>
      <c r="H13" s="302"/>
      <c r="I13" s="302"/>
      <c r="J13" s="302"/>
      <c r="K13" s="302"/>
      <c r="L13" s="302"/>
      <c r="M13" s="302"/>
      <c r="N13" s="302"/>
      <c r="O13" s="302"/>
      <c r="P13" s="302"/>
    </row>
  </sheetData>
  <mergeCells count="11">
    <mergeCell ref="A12:P12"/>
    <mergeCell ref="A13:P13"/>
    <mergeCell ref="A1:X1"/>
    <mergeCell ref="A2:C2"/>
    <mergeCell ref="W2:X2"/>
    <mergeCell ref="A3:A4"/>
    <mergeCell ref="B3:H3"/>
    <mergeCell ref="I3:O3"/>
    <mergeCell ref="P3:V3"/>
    <mergeCell ref="W3:W4"/>
    <mergeCell ref="X3:X4"/>
  </mergeCells>
  <phoneticPr fontId="6" type="noConversion"/>
  <printOptions horizontalCentered="1"/>
  <pageMargins left="0.35433070866141736" right="0" top="0.59055118110236227" bottom="0.62992125984251968" header="0.31496062992125984" footer="0.39370078740157483"/>
  <pageSetup paperSize="9" scale="69" orientation="landscape" blackAndWhite="1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1"/>
  <sheetViews>
    <sheetView showZeros="0" view="pageBreakPreview" topLeftCell="D1" zoomScale="85" zoomScaleNormal="75" zoomScaleSheetLayoutView="85" workbookViewId="0">
      <selection activeCell="D11" sqref="D11"/>
    </sheetView>
  </sheetViews>
  <sheetFormatPr defaultColWidth="9" defaultRowHeight="16.149999999999999"/>
  <cols>
    <col min="1" max="1" width="16.1328125" style="45" customWidth="1"/>
    <col min="2" max="7" width="7.33203125" style="45" customWidth="1"/>
    <col min="8" max="13" width="8.46484375" style="45" customWidth="1"/>
    <col min="14" max="14" width="15.33203125" style="45" customWidth="1"/>
    <col min="15" max="15" width="13.86328125" style="45" customWidth="1"/>
    <col min="16" max="18" width="7.33203125" style="45" customWidth="1"/>
    <col min="19" max="257" width="9" style="45"/>
    <col min="258" max="258" width="16.1328125" style="45" customWidth="1"/>
    <col min="259" max="264" width="7.33203125" style="45" customWidth="1"/>
    <col min="265" max="269" width="8.46484375" style="45" customWidth="1"/>
    <col min="270" max="270" width="15.33203125" style="45" customWidth="1"/>
    <col min="271" max="271" width="13.86328125" style="45" customWidth="1"/>
    <col min="272" max="274" width="7.33203125" style="45" customWidth="1"/>
    <col min="275" max="513" width="9" style="45"/>
    <col min="514" max="514" width="16.1328125" style="45" customWidth="1"/>
    <col min="515" max="520" width="7.33203125" style="45" customWidth="1"/>
    <col min="521" max="525" width="8.46484375" style="45" customWidth="1"/>
    <col min="526" max="526" width="15.33203125" style="45" customWidth="1"/>
    <col min="527" max="527" width="13.86328125" style="45" customWidth="1"/>
    <col min="528" max="530" width="7.33203125" style="45" customWidth="1"/>
    <col min="531" max="769" width="9" style="45"/>
    <col min="770" max="770" width="16.1328125" style="45" customWidth="1"/>
    <col min="771" max="776" width="7.33203125" style="45" customWidth="1"/>
    <col min="777" max="781" width="8.46484375" style="45" customWidth="1"/>
    <col min="782" max="782" width="15.33203125" style="45" customWidth="1"/>
    <col min="783" max="783" width="13.86328125" style="45" customWidth="1"/>
    <col min="784" max="786" width="7.33203125" style="45" customWidth="1"/>
    <col min="787" max="1025" width="9" style="45"/>
    <col min="1026" max="1026" width="16.1328125" style="45" customWidth="1"/>
    <col min="1027" max="1032" width="7.33203125" style="45" customWidth="1"/>
    <col min="1033" max="1037" width="8.46484375" style="45" customWidth="1"/>
    <col min="1038" max="1038" width="15.33203125" style="45" customWidth="1"/>
    <col min="1039" max="1039" width="13.86328125" style="45" customWidth="1"/>
    <col min="1040" max="1042" width="7.33203125" style="45" customWidth="1"/>
    <col min="1043" max="1281" width="9" style="45"/>
    <col min="1282" max="1282" width="16.1328125" style="45" customWidth="1"/>
    <col min="1283" max="1288" width="7.33203125" style="45" customWidth="1"/>
    <col min="1289" max="1293" width="8.46484375" style="45" customWidth="1"/>
    <col min="1294" max="1294" width="15.33203125" style="45" customWidth="1"/>
    <col min="1295" max="1295" width="13.86328125" style="45" customWidth="1"/>
    <col min="1296" max="1298" width="7.33203125" style="45" customWidth="1"/>
    <col min="1299" max="1537" width="9" style="45"/>
    <col min="1538" max="1538" width="16.1328125" style="45" customWidth="1"/>
    <col min="1539" max="1544" width="7.33203125" style="45" customWidth="1"/>
    <col min="1545" max="1549" width="8.46484375" style="45" customWidth="1"/>
    <col min="1550" max="1550" width="15.33203125" style="45" customWidth="1"/>
    <col min="1551" max="1551" width="13.86328125" style="45" customWidth="1"/>
    <col min="1552" max="1554" width="7.33203125" style="45" customWidth="1"/>
    <col min="1555" max="1793" width="9" style="45"/>
    <col min="1794" max="1794" width="16.1328125" style="45" customWidth="1"/>
    <col min="1795" max="1800" width="7.33203125" style="45" customWidth="1"/>
    <col min="1801" max="1805" width="8.46484375" style="45" customWidth="1"/>
    <col min="1806" max="1806" width="15.33203125" style="45" customWidth="1"/>
    <col min="1807" max="1807" width="13.86328125" style="45" customWidth="1"/>
    <col min="1808" max="1810" width="7.33203125" style="45" customWidth="1"/>
    <col min="1811" max="2049" width="9" style="45"/>
    <col min="2050" max="2050" width="16.1328125" style="45" customWidth="1"/>
    <col min="2051" max="2056" width="7.33203125" style="45" customWidth="1"/>
    <col min="2057" max="2061" width="8.46484375" style="45" customWidth="1"/>
    <col min="2062" max="2062" width="15.33203125" style="45" customWidth="1"/>
    <col min="2063" max="2063" width="13.86328125" style="45" customWidth="1"/>
    <col min="2064" max="2066" width="7.33203125" style="45" customWidth="1"/>
    <col min="2067" max="2305" width="9" style="45"/>
    <col min="2306" max="2306" width="16.1328125" style="45" customWidth="1"/>
    <col min="2307" max="2312" width="7.33203125" style="45" customWidth="1"/>
    <col min="2313" max="2317" width="8.46484375" style="45" customWidth="1"/>
    <col min="2318" max="2318" width="15.33203125" style="45" customWidth="1"/>
    <col min="2319" max="2319" width="13.86328125" style="45" customWidth="1"/>
    <col min="2320" max="2322" width="7.33203125" style="45" customWidth="1"/>
    <col min="2323" max="2561" width="9" style="45"/>
    <col min="2562" max="2562" width="16.1328125" style="45" customWidth="1"/>
    <col min="2563" max="2568" width="7.33203125" style="45" customWidth="1"/>
    <col min="2569" max="2573" width="8.46484375" style="45" customWidth="1"/>
    <col min="2574" max="2574" width="15.33203125" style="45" customWidth="1"/>
    <col min="2575" max="2575" width="13.86328125" style="45" customWidth="1"/>
    <col min="2576" max="2578" width="7.33203125" style="45" customWidth="1"/>
    <col min="2579" max="2817" width="9" style="45"/>
    <col min="2818" max="2818" width="16.1328125" style="45" customWidth="1"/>
    <col min="2819" max="2824" width="7.33203125" style="45" customWidth="1"/>
    <col min="2825" max="2829" width="8.46484375" style="45" customWidth="1"/>
    <col min="2830" max="2830" width="15.33203125" style="45" customWidth="1"/>
    <col min="2831" max="2831" width="13.86328125" style="45" customWidth="1"/>
    <col min="2832" max="2834" width="7.33203125" style="45" customWidth="1"/>
    <col min="2835" max="3073" width="9" style="45"/>
    <col min="3074" max="3074" width="16.1328125" style="45" customWidth="1"/>
    <col min="3075" max="3080" width="7.33203125" style="45" customWidth="1"/>
    <col min="3081" max="3085" width="8.46484375" style="45" customWidth="1"/>
    <col min="3086" max="3086" width="15.33203125" style="45" customWidth="1"/>
    <col min="3087" max="3087" width="13.86328125" style="45" customWidth="1"/>
    <col min="3088" max="3090" width="7.33203125" style="45" customWidth="1"/>
    <col min="3091" max="3329" width="9" style="45"/>
    <col min="3330" max="3330" width="16.1328125" style="45" customWidth="1"/>
    <col min="3331" max="3336" width="7.33203125" style="45" customWidth="1"/>
    <col min="3337" max="3341" width="8.46484375" style="45" customWidth="1"/>
    <col min="3342" max="3342" width="15.33203125" style="45" customWidth="1"/>
    <col min="3343" max="3343" width="13.86328125" style="45" customWidth="1"/>
    <col min="3344" max="3346" width="7.33203125" style="45" customWidth="1"/>
    <col min="3347" max="3585" width="9" style="45"/>
    <col min="3586" max="3586" width="16.1328125" style="45" customWidth="1"/>
    <col min="3587" max="3592" width="7.33203125" style="45" customWidth="1"/>
    <col min="3593" max="3597" width="8.46484375" style="45" customWidth="1"/>
    <col min="3598" max="3598" width="15.33203125" style="45" customWidth="1"/>
    <col min="3599" max="3599" width="13.86328125" style="45" customWidth="1"/>
    <col min="3600" max="3602" width="7.33203125" style="45" customWidth="1"/>
    <col min="3603" max="3841" width="9" style="45"/>
    <col min="3842" max="3842" width="16.1328125" style="45" customWidth="1"/>
    <col min="3843" max="3848" width="7.33203125" style="45" customWidth="1"/>
    <col min="3849" max="3853" width="8.46484375" style="45" customWidth="1"/>
    <col min="3854" max="3854" width="15.33203125" style="45" customWidth="1"/>
    <col min="3855" max="3855" width="13.86328125" style="45" customWidth="1"/>
    <col min="3856" max="3858" width="7.33203125" style="45" customWidth="1"/>
    <col min="3859" max="4097" width="9" style="45"/>
    <col min="4098" max="4098" width="16.1328125" style="45" customWidth="1"/>
    <col min="4099" max="4104" width="7.33203125" style="45" customWidth="1"/>
    <col min="4105" max="4109" width="8.46484375" style="45" customWidth="1"/>
    <col min="4110" max="4110" width="15.33203125" style="45" customWidth="1"/>
    <col min="4111" max="4111" width="13.86328125" style="45" customWidth="1"/>
    <col min="4112" max="4114" width="7.33203125" style="45" customWidth="1"/>
    <col min="4115" max="4353" width="9" style="45"/>
    <col min="4354" max="4354" width="16.1328125" style="45" customWidth="1"/>
    <col min="4355" max="4360" width="7.33203125" style="45" customWidth="1"/>
    <col min="4361" max="4365" width="8.46484375" style="45" customWidth="1"/>
    <col min="4366" max="4366" width="15.33203125" style="45" customWidth="1"/>
    <col min="4367" max="4367" width="13.86328125" style="45" customWidth="1"/>
    <col min="4368" max="4370" width="7.33203125" style="45" customWidth="1"/>
    <col min="4371" max="4609" width="9" style="45"/>
    <col min="4610" max="4610" width="16.1328125" style="45" customWidth="1"/>
    <col min="4611" max="4616" width="7.33203125" style="45" customWidth="1"/>
    <col min="4617" max="4621" width="8.46484375" style="45" customWidth="1"/>
    <col min="4622" max="4622" width="15.33203125" style="45" customWidth="1"/>
    <col min="4623" max="4623" width="13.86328125" style="45" customWidth="1"/>
    <col min="4624" max="4626" width="7.33203125" style="45" customWidth="1"/>
    <col min="4627" max="4865" width="9" style="45"/>
    <col min="4866" max="4866" width="16.1328125" style="45" customWidth="1"/>
    <col min="4867" max="4872" width="7.33203125" style="45" customWidth="1"/>
    <col min="4873" max="4877" width="8.46484375" style="45" customWidth="1"/>
    <col min="4878" max="4878" width="15.33203125" style="45" customWidth="1"/>
    <col min="4879" max="4879" width="13.86328125" style="45" customWidth="1"/>
    <col min="4880" max="4882" width="7.33203125" style="45" customWidth="1"/>
    <col min="4883" max="5121" width="9" style="45"/>
    <col min="5122" max="5122" width="16.1328125" style="45" customWidth="1"/>
    <col min="5123" max="5128" width="7.33203125" style="45" customWidth="1"/>
    <col min="5129" max="5133" width="8.46484375" style="45" customWidth="1"/>
    <col min="5134" max="5134" width="15.33203125" style="45" customWidth="1"/>
    <col min="5135" max="5135" width="13.86328125" style="45" customWidth="1"/>
    <col min="5136" max="5138" width="7.33203125" style="45" customWidth="1"/>
    <col min="5139" max="5377" width="9" style="45"/>
    <col min="5378" max="5378" width="16.1328125" style="45" customWidth="1"/>
    <col min="5379" max="5384" width="7.33203125" style="45" customWidth="1"/>
    <col min="5385" max="5389" width="8.46484375" style="45" customWidth="1"/>
    <col min="5390" max="5390" width="15.33203125" style="45" customWidth="1"/>
    <col min="5391" max="5391" width="13.86328125" style="45" customWidth="1"/>
    <col min="5392" max="5394" width="7.33203125" style="45" customWidth="1"/>
    <col min="5395" max="5633" width="9" style="45"/>
    <col min="5634" max="5634" width="16.1328125" style="45" customWidth="1"/>
    <col min="5635" max="5640" width="7.33203125" style="45" customWidth="1"/>
    <col min="5641" max="5645" width="8.46484375" style="45" customWidth="1"/>
    <col min="5646" max="5646" width="15.33203125" style="45" customWidth="1"/>
    <col min="5647" max="5647" width="13.86328125" style="45" customWidth="1"/>
    <col min="5648" max="5650" width="7.33203125" style="45" customWidth="1"/>
    <col min="5651" max="5889" width="9" style="45"/>
    <col min="5890" max="5890" width="16.1328125" style="45" customWidth="1"/>
    <col min="5891" max="5896" width="7.33203125" style="45" customWidth="1"/>
    <col min="5897" max="5901" width="8.46484375" style="45" customWidth="1"/>
    <col min="5902" max="5902" width="15.33203125" style="45" customWidth="1"/>
    <col min="5903" max="5903" width="13.86328125" style="45" customWidth="1"/>
    <col min="5904" max="5906" width="7.33203125" style="45" customWidth="1"/>
    <col min="5907" max="6145" width="9" style="45"/>
    <col min="6146" max="6146" width="16.1328125" style="45" customWidth="1"/>
    <col min="6147" max="6152" width="7.33203125" style="45" customWidth="1"/>
    <col min="6153" max="6157" width="8.46484375" style="45" customWidth="1"/>
    <col min="6158" max="6158" width="15.33203125" style="45" customWidth="1"/>
    <col min="6159" max="6159" width="13.86328125" style="45" customWidth="1"/>
    <col min="6160" max="6162" width="7.33203125" style="45" customWidth="1"/>
    <col min="6163" max="6401" width="9" style="45"/>
    <col min="6402" max="6402" width="16.1328125" style="45" customWidth="1"/>
    <col min="6403" max="6408" width="7.33203125" style="45" customWidth="1"/>
    <col min="6409" max="6413" width="8.46484375" style="45" customWidth="1"/>
    <col min="6414" max="6414" width="15.33203125" style="45" customWidth="1"/>
    <col min="6415" max="6415" width="13.86328125" style="45" customWidth="1"/>
    <col min="6416" max="6418" width="7.33203125" style="45" customWidth="1"/>
    <col min="6419" max="6657" width="9" style="45"/>
    <col min="6658" max="6658" width="16.1328125" style="45" customWidth="1"/>
    <col min="6659" max="6664" width="7.33203125" style="45" customWidth="1"/>
    <col min="6665" max="6669" width="8.46484375" style="45" customWidth="1"/>
    <col min="6670" max="6670" width="15.33203125" style="45" customWidth="1"/>
    <col min="6671" max="6671" width="13.86328125" style="45" customWidth="1"/>
    <col min="6672" max="6674" width="7.33203125" style="45" customWidth="1"/>
    <col min="6675" max="6913" width="9" style="45"/>
    <col min="6914" max="6914" width="16.1328125" style="45" customWidth="1"/>
    <col min="6915" max="6920" width="7.33203125" style="45" customWidth="1"/>
    <col min="6921" max="6925" width="8.46484375" style="45" customWidth="1"/>
    <col min="6926" max="6926" width="15.33203125" style="45" customWidth="1"/>
    <col min="6927" max="6927" width="13.86328125" style="45" customWidth="1"/>
    <col min="6928" max="6930" width="7.33203125" style="45" customWidth="1"/>
    <col min="6931" max="7169" width="9" style="45"/>
    <col min="7170" max="7170" width="16.1328125" style="45" customWidth="1"/>
    <col min="7171" max="7176" width="7.33203125" style="45" customWidth="1"/>
    <col min="7177" max="7181" width="8.46484375" style="45" customWidth="1"/>
    <col min="7182" max="7182" width="15.33203125" style="45" customWidth="1"/>
    <col min="7183" max="7183" width="13.86328125" style="45" customWidth="1"/>
    <col min="7184" max="7186" width="7.33203125" style="45" customWidth="1"/>
    <col min="7187" max="7425" width="9" style="45"/>
    <col min="7426" max="7426" width="16.1328125" style="45" customWidth="1"/>
    <col min="7427" max="7432" width="7.33203125" style="45" customWidth="1"/>
    <col min="7433" max="7437" width="8.46484375" style="45" customWidth="1"/>
    <col min="7438" max="7438" width="15.33203125" style="45" customWidth="1"/>
    <col min="7439" max="7439" width="13.86328125" style="45" customWidth="1"/>
    <col min="7440" max="7442" width="7.33203125" style="45" customWidth="1"/>
    <col min="7443" max="7681" width="9" style="45"/>
    <col min="7682" max="7682" width="16.1328125" style="45" customWidth="1"/>
    <col min="7683" max="7688" width="7.33203125" style="45" customWidth="1"/>
    <col min="7689" max="7693" width="8.46484375" style="45" customWidth="1"/>
    <col min="7694" max="7694" width="15.33203125" style="45" customWidth="1"/>
    <col min="7695" max="7695" width="13.86328125" style="45" customWidth="1"/>
    <col min="7696" max="7698" width="7.33203125" style="45" customWidth="1"/>
    <col min="7699" max="7937" width="9" style="45"/>
    <col min="7938" max="7938" width="16.1328125" style="45" customWidth="1"/>
    <col min="7939" max="7944" width="7.33203125" style="45" customWidth="1"/>
    <col min="7945" max="7949" width="8.46484375" style="45" customWidth="1"/>
    <col min="7950" max="7950" width="15.33203125" style="45" customWidth="1"/>
    <col min="7951" max="7951" width="13.86328125" style="45" customWidth="1"/>
    <col min="7952" max="7954" width="7.33203125" style="45" customWidth="1"/>
    <col min="7955" max="8193" width="9" style="45"/>
    <col min="8194" max="8194" width="16.1328125" style="45" customWidth="1"/>
    <col min="8195" max="8200" width="7.33203125" style="45" customWidth="1"/>
    <col min="8201" max="8205" width="8.46484375" style="45" customWidth="1"/>
    <col min="8206" max="8206" width="15.33203125" style="45" customWidth="1"/>
    <col min="8207" max="8207" width="13.86328125" style="45" customWidth="1"/>
    <col min="8208" max="8210" width="7.33203125" style="45" customWidth="1"/>
    <col min="8211" max="8449" width="9" style="45"/>
    <col min="8450" max="8450" width="16.1328125" style="45" customWidth="1"/>
    <col min="8451" max="8456" width="7.33203125" style="45" customWidth="1"/>
    <col min="8457" max="8461" width="8.46484375" style="45" customWidth="1"/>
    <col min="8462" max="8462" width="15.33203125" style="45" customWidth="1"/>
    <col min="8463" max="8463" width="13.86328125" style="45" customWidth="1"/>
    <col min="8464" max="8466" width="7.33203125" style="45" customWidth="1"/>
    <col min="8467" max="8705" width="9" style="45"/>
    <col min="8706" max="8706" width="16.1328125" style="45" customWidth="1"/>
    <col min="8707" max="8712" width="7.33203125" style="45" customWidth="1"/>
    <col min="8713" max="8717" width="8.46484375" style="45" customWidth="1"/>
    <col min="8718" max="8718" width="15.33203125" style="45" customWidth="1"/>
    <col min="8719" max="8719" width="13.86328125" style="45" customWidth="1"/>
    <col min="8720" max="8722" width="7.33203125" style="45" customWidth="1"/>
    <col min="8723" max="8961" width="9" style="45"/>
    <col min="8962" max="8962" width="16.1328125" style="45" customWidth="1"/>
    <col min="8963" max="8968" width="7.33203125" style="45" customWidth="1"/>
    <col min="8969" max="8973" width="8.46484375" style="45" customWidth="1"/>
    <col min="8974" max="8974" width="15.33203125" style="45" customWidth="1"/>
    <col min="8975" max="8975" width="13.86328125" style="45" customWidth="1"/>
    <col min="8976" max="8978" width="7.33203125" style="45" customWidth="1"/>
    <col min="8979" max="9217" width="9" style="45"/>
    <col min="9218" max="9218" width="16.1328125" style="45" customWidth="1"/>
    <col min="9219" max="9224" width="7.33203125" style="45" customWidth="1"/>
    <col min="9225" max="9229" width="8.46484375" style="45" customWidth="1"/>
    <col min="9230" max="9230" width="15.33203125" style="45" customWidth="1"/>
    <col min="9231" max="9231" width="13.86328125" style="45" customWidth="1"/>
    <col min="9232" max="9234" width="7.33203125" style="45" customWidth="1"/>
    <col min="9235" max="9473" width="9" style="45"/>
    <col min="9474" max="9474" width="16.1328125" style="45" customWidth="1"/>
    <col min="9475" max="9480" width="7.33203125" style="45" customWidth="1"/>
    <col min="9481" max="9485" width="8.46484375" style="45" customWidth="1"/>
    <col min="9486" max="9486" width="15.33203125" style="45" customWidth="1"/>
    <col min="9487" max="9487" width="13.86328125" style="45" customWidth="1"/>
    <col min="9488" max="9490" width="7.33203125" style="45" customWidth="1"/>
    <col min="9491" max="9729" width="9" style="45"/>
    <col min="9730" max="9730" width="16.1328125" style="45" customWidth="1"/>
    <col min="9731" max="9736" width="7.33203125" style="45" customWidth="1"/>
    <col min="9737" max="9741" width="8.46484375" style="45" customWidth="1"/>
    <col min="9742" max="9742" width="15.33203125" style="45" customWidth="1"/>
    <col min="9743" max="9743" width="13.86328125" style="45" customWidth="1"/>
    <col min="9744" max="9746" width="7.33203125" style="45" customWidth="1"/>
    <col min="9747" max="9985" width="9" style="45"/>
    <col min="9986" max="9986" width="16.1328125" style="45" customWidth="1"/>
    <col min="9987" max="9992" width="7.33203125" style="45" customWidth="1"/>
    <col min="9993" max="9997" width="8.46484375" style="45" customWidth="1"/>
    <col min="9998" max="9998" width="15.33203125" style="45" customWidth="1"/>
    <col min="9999" max="9999" width="13.86328125" style="45" customWidth="1"/>
    <col min="10000" max="10002" width="7.33203125" style="45" customWidth="1"/>
    <col min="10003" max="10241" width="9" style="45"/>
    <col min="10242" max="10242" width="16.1328125" style="45" customWidth="1"/>
    <col min="10243" max="10248" width="7.33203125" style="45" customWidth="1"/>
    <col min="10249" max="10253" width="8.46484375" style="45" customWidth="1"/>
    <col min="10254" max="10254" width="15.33203125" style="45" customWidth="1"/>
    <col min="10255" max="10255" width="13.86328125" style="45" customWidth="1"/>
    <col min="10256" max="10258" width="7.33203125" style="45" customWidth="1"/>
    <col min="10259" max="10497" width="9" style="45"/>
    <col min="10498" max="10498" width="16.1328125" style="45" customWidth="1"/>
    <col min="10499" max="10504" width="7.33203125" style="45" customWidth="1"/>
    <col min="10505" max="10509" width="8.46484375" style="45" customWidth="1"/>
    <col min="10510" max="10510" width="15.33203125" style="45" customWidth="1"/>
    <col min="10511" max="10511" width="13.86328125" style="45" customWidth="1"/>
    <col min="10512" max="10514" width="7.33203125" style="45" customWidth="1"/>
    <col min="10515" max="10753" width="9" style="45"/>
    <col min="10754" max="10754" width="16.1328125" style="45" customWidth="1"/>
    <col min="10755" max="10760" width="7.33203125" style="45" customWidth="1"/>
    <col min="10761" max="10765" width="8.46484375" style="45" customWidth="1"/>
    <col min="10766" max="10766" width="15.33203125" style="45" customWidth="1"/>
    <col min="10767" max="10767" width="13.86328125" style="45" customWidth="1"/>
    <col min="10768" max="10770" width="7.33203125" style="45" customWidth="1"/>
    <col min="10771" max="11009" width="9" style="45"/>
    <col min="11010" max="11010" width="16.1328125" style="45" customWidth="1"/>
    <col min="11011" max="11016" width="7.33203125" style="45" customWidth="1"/>
    <col min="11017" max="11021" width="8.46484375" style="45" customWidth="1"/>
    <col min="11022" max="11022" width="15.33203125" style="45" customWidth="1"/>
    <col min="11023" max="11023" width="13.86328125" style="45" customWidth="1"/>
    <col min="11024" max="11026" width="7.33203125" style="45" customWidth="1"/>
    <col min="11027" max="11265" width="9" style="45"/>
    <col min="11266" max="11266" width="16.1328125" style="45" customWidth="1"/>
    <col min="11267" max="11272" width="7.33203125" style="45" customWidth="1"/>
    <col min="11273" max="11277" width="8.46484375" style="45" customWidth="1"/>
    <col min="11278" max="11278" width="15.33203125" style="45" customWidth="1"/>
    <col min="11279" max="11279" width="13.86328125" style="45" customWidth="1"/>
    <col min="11280" max="11282" width="7.33203125" style="45" customWidth="1"/>
    <col min="11283" max="11521" width="9" style="45"/>
    <col min="11522" max="11522" width="16.1328125" style="45" customWidth="1"/>
    <col min="11523" max="11528" width="7.33203125" style="45" customWidth="1"/>
    <col min="11529" max="11533" width="8.46484375" style="45" customWidth="1"/>
    <col min="11534" max="11534" width="15.33203125" style="45" customWidth="1"/>
    <col min="11535" max="11535" width="13.86328125" style="45" customWidth="1"/>
    <col min="11536" max="11538" width="7.33203125" style="45" customWidth="1"/>
    <col min="11539" max="11777" width="9" style="45"/>
    <col min="11778" max="11778" width="16.1328125" style="45" customWidth="1"/>
    <col min="11779" max="11784" width="7.33203125" style="45" customWidth="1"/>
    <col min="11785" max="11789" width="8.46484375" style="45" customWidth="1"/>
    <col min="11790" max="11790" width="15.33203125" style="45" customWidth="1"/>
    <col min="11791" max="11791" width="13.86328125" style="45" customWidth="1"/>
    <col min="11792" max="11794" width="7.33203125" style="45" customWidth="1"/>
    <col min="11795" max="12033" width="9" style="45"/>
    <col min="12034" max="12034" width="16.1328125" style="45" customWidth="1"/>
    <col min="12035" max="12040" width="7.33203125" style="45" customWidth="1"/>
    <col min="12041" max="12045" width="8.46484375" style="45" customWidth="1"/>
    <col min="12046" max="12046" width="15.33203125" style="45" customWidth="1"/>
    <col min="12047" max="12047" width="13.86328125" style="45" customWidth="1"/>
    <col min="12048" max="12050" width="7.33203125" style="45" customWidth="1"/>
    <col min="12051" max="12289" width="9" style="45"/>
    <col min="12290" max="12290" width="16.1328125" style="45" customWidth="1"/>
    <col min="12291" max="12296" width="7.33203125" style="45" customWidth="1"/>
    <col min="12297" max="12301" width="8.46484375" style="45" customWidth="1"/>
    <col min="12302" max="12302" width="15.33203125" style="45" customWidth="1"/>
    <col min="12303" max="12303" width="13.86328125" style="45" customWidth="1"/>
    <col min="12304" max="12306" width="7.33203125" style="45" customWidth="1"/>
    <col min="12307" max="12545" width="9" style="45"/>
    <col min="12546" max="12546" width="16.1328125" style="45" customWidth="1"/>
    <col min="12547" max="12552" width="7.33203125" style="45" customWidth="1"/>
    <col min="12553" max="12557" width="8.46484375" style="45" customWidth="1"/>
    <col min="12558" max="12558" width="15.33203125" style="45" customWidth="1"/>
    <col min="12559" max="12559" width="13.86328125" style="45" customWidth="1"/>
    <col min="12560" max="12562" width="7.33203125" style="45" customWidth="1"/>
    <col min="12563" max="12801" width="9" style="45"/>
    <col min="12802" max="12802" width="16.1328125" style="45" customWidth="1"/>
    <col min="12803" max="12808" width="7.33203125" style="45" customWidth="1"/>
    <col min="12809" max="12813" width="8.46484375" style="45" customWidth="1"/>
    <col min="12814" max="12814" width="15.33203125" style="45" customWidth="1"/>
    <col min="12815" max="12815" width="13.86328125" style="45" customWidth="1"/>
    <col min="12816" max="12818" width="7.33203125" style="45" customWidth="1"/>
    <col min="12819" max="13057" width="9" style="45"/>
    <col min="13058" max="13058" width="16.1328125" style="45" customWidth="1"/>
    <col min="13059" max="13064" width="7.33203125" style="45" customWidth="1"/>
    <col min="13065" max="13069" width="8.46484375" style="45" customWidth="1"/>
    <col min="13070" max="13070" width="15.33203125" style="45" customWidth="1"/>
    <col min="13071" max="13071" width="13.86328125" style="45" customWidth="1"/>
    <col min="13072" max="13074" width="7.33203125" style="45" customWidth="1"/>
    <col min="13075" max="13313" width="9" style="45"/>
    <col min="13314" max="13314" width="16.1328125" style="45" customWidth="1"/>
    <col min="13315" max="13320" width="7.33203125" style="45" customWidth="1"/>
    <col min="13321" max="13325" width="8.46484375" style="45" customWidth="1"/>
    <col min="13326" max="13326" width="15.33203125" style="45" customWidth="1"/>
    <col min="13327" max="13327" width="13.86328125" style="45" customWidth="1"/>
    <col min="13328" max="13330" width="7.33203125" style="45" customWidth="1"/>
    <col min="13331" max="13569" width="9" style="45"/>
    <col min="13570" max="13570" width="16.1328125" style="45" customWidth="1"/>
    <col min="13571" max="13576" width="7.33203125" style="45" customWidth="1"/>
    <col min="13577" max="13581" width="8.46484375" style="45" customWidth="1"/>
    <col min="13582" max="13582" width="15.33203125" style="45" customWidth="1"/>
    <col min="13583" max="13583" width="13.86328125" style="45" customWidth="1"/>
    <col min="13584" max="13586" width="7.33203125" style="45" customWidth="1"/>
    <col min="13587" max="13825" width="9" style="45"/>
    <col min="13826" max="13826" width="16.1328125" style="45" customWidth="1"/>
    <col min="13827" max="13832" width="7.33203125" style="45" customWidth="1"/>
    <col min="13833" max="13837" width="8.46484375" style="45" customWidth="1"/>
    <col min="13838" max="13838" width="15.33203125" style="45" customWidth="1"/>
    <col min="13839" max="13839" width="13.86328125" style="45" customWidth="1"/>
    <col min="13840" max="13842" width="7.33203125" style="45" customWidth="1"/>
    <col min="13843" max="14081" width="9" style="45"/>
    <col min="14082" max="14082" width="16.1328125" style="45" customWidth="1"/>
    <col min="14083" max="14088" width="7.33203125" style="45" customWidth="1"/>
    <col min="14089" max="14093" width="8.46484375" style="45" customWidth="1"/>
    <col min="14094" max="14094" width="15.33203125" style="45" customWidth="1"/>
    <col min="14095" max="14095" width="13.86328125" style="45" customWidth="1"/>
    <col min="14096" max="14098" width="7.33203125" style="45" customWidth="1"/>
    <col min="14099" max="14337" width="9" style="45"/>
    <col min="14338" max="14338" width="16.1328125" style="45" customWidth="1"/>
    <col min="14339" max="14344" width="7.33203125" style="45" customWidth="1"/>
    <col min="14345" max="14349" width="8.46484375" style="45" customWidth="1"/>
    <col min="14350" max="14350" width="15.33203125" style="45" customWidth="1"/>
    <col min="14351" max="14351" width="13.86328125" style="45" customWidth="1"/>
    <col min="14352" max="14354" width="7.33203125" style="45" customWidth="1"/>
    <col min="14355" max="14593" width="9" style="45"/>
    <col min="14594" max="14594" width="16.1328125" style="45" customWidth="1"/>
    <col min="14595" max="14600" width="7.33203125" style="45" customWidth="1"/>
    <col min="14601" max="14605" width="8.46484375" style="45" customWidth="1"/>
    <col min="14606" max="14606" width="15.33203125" style="45" customWidth="1"/>
    <col min="14607" max="14607" width="13.86328125" style="45" customWidth="1"/>
    <col min="14608" max="14610" width="7.33203125" style="45" customWidth="1"/>
    <col min="14611" max="14849" width="9" style="45"/>
    <col min="14850" max="14850" width="16.1328125" style="45" customWidth="1"/>
    <col min="14851" max="14856" width="7.33203125" style="45" customWidth="1"/>
    <col min="14857" max="14861" width="8.46484375" style="45" customWidth="1"/>
    <col min="14862" max="14862" width="15.33203125" style="45" customWidth="1"/>
    <col min="14863" max="14863" width="13.86328125" style="45" customWidth="1"/>
    <col min="14864" max="14866" width="7.33203125" style="45" customWidth="1"/>
    <col min="14867" max="15105" width="9" style="45"/>
    <col min="15106" max="15106" width="16.1328125" style="45" customWidth="1"/>
    <col min="15107" max="15112" width="7.33203125" style="45" customWidth="1"/>
    <col min="15113" max="15117" width="8.46484375" style="45" customWidth="1"/>
    <col min="15118" max="15118" width="15.33203125" style="45" customWidth="1"/>
    <col min="15119" max="15119" width="13.86328125" style="45" customWidth="1"/>
    <col min="15120" max="15122" width="7.33203125" style="45" customWidth="1"/>
    <col min="15123" max="15361" width="9" style="45"/>
    <col min="15362" max="15362" width="16.1328125" style="45" customWidth="1"/>
    <col min="15363" max="15368" width="7.33203125" style="45" customWidth="1"/>
    <col min="15369" max="15373" width="8.46484375" style="45" customWidth="1"/>
    <col min="15374" max="15374" width="15.33203125" style="45" customWidth="1"/>
    <col min="15375" max="15375" width="13.86328125" style="45" customWidth="1"/>
    <col min="15376" max="15378" width="7.33203125" style="45" customWidth="1"/>
    <col min="15379" max="15617" width="9" style="45"/>
    <col min="15618" max="15618" width="16.1328125" style="45" customWidth="1"/>
    <col min="15619" max="15624" width="7.33203125" style="45" customWidth="1"/>
    <col min="15625" max="15629" width="8.46484375" style="45" customWidth="1"/>
    <col min="15630" max="15630" width="15.33203125" style="45" customWidth="1"/>
    <col min="15631" max="15631" width="13.86328125" style="45" customWidth="1"/>
    <col min="15632" max="15634" width="7.33203125" style="45" customWidth="1"/>
    <col min="15635" max="15873" width="9" style="45"/>
    <col min="15874" max="15874" width="16.1328125" style="45" customWidth="1"/>
    <col min="15875" max="15880" width="7.33203125" style="45" customWidth="1"/>
    <col min="15881" max="15885" width="8.46484375" style="45" customWidth="1"/>
    <col min="15886" max="15886" width="15.33203125" style="45" customWidth="1"/>
    <col min="15887" max="15887" width="13.86328125" style="45" customWidth="1"/>
    <col min="15888" max="15890" width="7.33203125" style="45" customWidth="1"/>
    <col min="15891" max="16129" width="9" style="45"/>
    <col min="16130" max="16130" width="16.1328125" style="45" customWidth="1"/>
    <col min="16131" max="16136" width="7.33203125" style="45" customWidth="1"/>
    <col min="16137" max="16141" width="8.46484375" style="45" customWidth="1"/>
    <col min="16142" max="16142" width="15.33203125" style="45" customWidth="1"/>
    <col min="16143" max="16143" width="13.86328125" style="45" customWidth="1"/>
    <col min="16144" max="16146" width="7.33203125" style="45" customWidth="1"/>
    <col min="16147" max="16384" width="9" style="45"/>
  </cols>
  <sheetData>
    <row r="1" spans="1:18" ht="41.25" customHeight="1">
      <c r="A1" s="312" t="s">
        <v>136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</row>
    <row r="2" spans="1:18" ht="19.149999999999999"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4" t="s">
        <v>137</v>
      </c>
    </row>
    <row r="3" spans="1:18" ht="44.25" customHeight="1">
      <c r="A3" s="313" t="s">
        <v>138</v>
      </c>
      <c r="B3" s="313" t="s">
        <v>139</v>
      </c>
      <c r="C3" s="313"/>
      <c r="D3" s="313"/>
      <c r="E3" s="314" t="s">
        <v>140</v>
      </c>
      <c r="F3" s="314"/>
      <c r="G3" s="314"/>
      <c r="H3" s="315" t="s">
        <v>141</v>
      </c>
      <c r="I3" s="315"/>
      <c r="J3" s="316" t="s">
        <v>142</v>
      </c>
      <c r="K3" s="311" t="s">
        <v>153</v>
      </c>
      <c r="L3" s="311" t="s">
        <v>154</v>
      </c>
      <c r="M3" s="271" t="s">
        <v>143</v>
      </c>
      <c r="N3" s="317" t="s">
        <v>144</v>
      </c>
      <c r="O3" s="317"/>
      <c r="P3" s="315" t="s">
        <v>228</v>
      </c>
      <c r="Q3" s="315"/>
      <c r="R3" s="315"/>
    </row>
    <row r="4" spans="1:18" ht="63.75" customHeight="1">
      <c r="A4" s="313"/>
      <c r="B4" s="105" t="s">
        <v>85</v>
      </c>
      <c r="C4" s="106" t="s">
        <v>145</v>
      </c>
      <c r="D4" s="106" t="s">
        <v>146</v>
      </c>
      <c r="E4" s="106" t="s">
        <v>147</v>
      </c>
      <c r="F4" s="106" t="s">
        <v>145</v>
      </c>
      <c r="G4" s="106" t="s">
        <v>146</v>
      </c>
      <c r="H4" s="106" t="s">
        <v>148</v>
      </c>
      <c r="I4" s="107" t="s">
        <v>149</v>
      </c>
      <c r="J4" s="285"/>
      <c r="K4" s="285"/>
      <c r="L4" s="285"/>
      <c r="M4" s="277"/>
      <c r="N4" s="47" t="s">
        <v>150</v>
      </c>
      <c r="O4" s="47" t="s">
        <v>151</v>
      </c>
      <c r="P4" s="105" t="s">
        <v>147</v>
      </c>
      <c r="Q4" s="106" t="s">
        <v>145</v>
      </c>
      <c r="R4" s="106" t="s">
        <v>146</v>
      </c>
    </row>
    <row r="5" spans="1:18" ht="24.95" customHeight="1">
      <c r="A5" s="102" t="s">
        <v>152</v>
      </c>
      <c r="B5" s="108"/>
      <c r="C5" s="108"/>
      <c r="D5" s="108"/>
      <c r="E5" s="108">
        <f>SUM(F5:G5)</f>
        <v>0</v>
      </c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>
        <f>SUM(Q5:R5)</f>
        <v>0</v>
      </c>
      <c r="Q5" s="108"/>
      <c r="R5" s="108"/>
    </row>
    <row r="6" spans="1:18" ht="24.95" customHeight="1">
      <c r="A6" s="102" t="s">
        <v>65</v>
      </c>
      <c r="B6" s="108"/>
      <c r="C6" s="108"/>
      <c r="D6" s="108"/>
      <c r="E6" s="108">
        <f t="shared" ref="E6:E18" si="0">SUM(F6:G6)</f>
        <v>0</v>
      </c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>
        <f t="shared" ref="P6:P18" si="1">SUM(Q6:R6)</f>
        <v>0</v>
      </c>
      <c r="Q6" s="108"/>
      <c r="R6" s="108"/>
    </row>
    <row r="7" spans="1:18" ht="24.95" customHeight="1">
      <c r="A7" s="102"/>
      <c r="B7" s="108"/>
      <c r="C7" s="108"/>
      <c r="D7" s="108">
        <f t="shared" ref="D7:D18" si="2">SUM(G7,H7,R7)</f>
        <v>0</v>
      </c>
      <c r="E7" s="108">
        <f t="shared" si="0"/>
        <v>0</v>
      </c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>
        <f t="shared" si="1"/>
        <v>0</v>
      </c>
      <c r="Q7" s="108"/>
      <c r="R7" s="108"/>
    </row>
    <row r="8" spans="1:18" ht="24.95" customHeight="1">
      <c r="A8" s="102"/>
      <c r="B8" s="108"/>
      <c r="C8" s="108"/>
      <c r="D8" s="108">
        <f t="shared" si="2"/>
        <v>0</v>
      </c>
      <c r="E8" s="108">
        <f t="shared" si="0"/>
        <v>0</v>
      </c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>
        <f t="shared" si="1"/>
        <v>0</v>
      </c>
      <c r="Q8" s="108"/>
      <c r="R8" s="108"/>
    </row>
    <row r="9" spans="1:18" ht="24.95" customHeight="1">
      <c r="A9" s="102"/>
      <c r="B9" s="102"/>
      <c r="C9" s="108"/>
      <c r="D9" s="108">
        <f t="shared" si="2"/>
        <v>0</v>
      </c>
      <c r="E9" s="108">
        <f t="shared" si="0"/>
        <v>0</v>
      </c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>
        <f t="shared" si="1"/>
        <v>0</v>
      </c>
      <c r="Q9" s="108"/>
      <c r="R9" s="108"/>
    </row>
    <row r="10" spans="1:18" ht="24.95" customHeight="1">
      <c r="A10" s="102"/>
      <c r="B10" s="102"/>
      <c r="C10" s="108"/>
      <c r="D10" s="108">
        <f t="shared" si="2"/>
        <v>0</v>
      </c>
      <c r="E10" s="108">
        <f t="shared" si="0"/>
        <v>0</v>
      </c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>
        <f t="shared" si="1"/>
        <v>0</v>
      </c>
      <c r="Q10" s="108"/>
      <c r="R10" s="108"/>
    </row>
    <row r="11" spans="1:18" ht="24.95" customHeight="1">
      <c r="A11" s="102"/>
      <c r="B11" s="102"/>
      <c r="C11" s="108"/>
      <c r="D11" s="108">
        <f t="shared" si="2"/>
        <v>0</v>
      </c>
      <c r="E11" s="108">
        <f t="shared" si="0"/>
        <v>0</v>
      </c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>
        <f t="shared" si="1"/>
        <v>0</v>
      </c>
      <c r="Q11" s="108"/>
      <c r="R11" s="108"/>
    </row>
    <row r="12" spans="1:18" ht="24.95" customHeight="1">
      <c r="A12" s="109"/>
      <c r="B12" s="109"/>
      <c r="C12" s="108"/>
      <c r="D12" s="108">
        <f t="shared" si="2"/>
        <v>0</v>
      </c>
      <c r="E12" s="108">
        <f t="shared" si="0"/>
        <v>0</v>
      </c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>
        <f t="shared" si="1"/>
        <v>0</v>
      </c>
      <c r="Q12" s="108"/>
      <c r="R12" s="108"/>
    </row>
    <row r="13" spans="1:18" ht="24.95" customHeight="1">
      <c r="A13" s="109"/>
      <c r="B13" s="109"/>
      <c r="C13" s="108"/>
      <c r="D13" s="108">
        <f t="shared" si="2"/>
        <v>0</v>
      </c>
      <c r="E13" s="108">
        <f t="shared" si="0"/>
        <v>0</v>
      </c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>
        <f t="shared" si="1"/>
        <v>0</v>
      </c>
      <c r="Q13" s="108"/>
      <c r="R13" s="108"/>
    </row>
    <row r="14" spans="1:18" ht="24.95" customHeight="1">
      <c r="A14" s="109"/>
      <c r="B14" s="109"/>
      <c r="C14" s="108"/>
      <c r="D14" s="108">
        <f t="shared" si="2"/>
        <v>0</v>
      </c>
      <c r="E14" s="108">
        <f t="shared" si="0"/>
        <v>0</v>
      </c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>
        <f t="shared" si="1"/>
        <v>0</v>
      </c>
      <c r="Q14" s="108"/>
      <c r="R14" s="108"/>
    </row>
    <row r="15" spans="1:18" ht="24.95" customHeight="1">
      <c r="A15" s="109"/>
      <c r="B15" s="109"/>
      <c r="C15" s="108"/>
      <c r="D15" s="108">
        <f t="shared" si="2"/>
        <v>0</v>
      </c>
      <c r="E15" s="108">
        <f t="shared" si="0"/>
        <v>0</v>
      </c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>
        <f t="shared" si="1"/>
        <v>0</v>
      </c>
      <c r="Q15" s="108"/>
      <c r="R15" s="108"/>
    </row>
    <row r="16" spans="1:18" ht="24.95" customHeight="1">
      <c r="A16" s="109"/>
      <c r="B16" s="109"/>
      <c r="C16" s="108"/>
      <c r="D16" s="108">
        <f t="shared" si="2"/>
        <v>0</v>
      </c>
      <c r="E16" s="108">
        <f t="shared" si="0"/>
        <v>0</v>
      </c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>
        <f t="shared" si="1"/>
        <v>0</v>
      </c>
      <c r="Q16" s="108"/>
      <c r="R16" s="108"/>
    </row>
    <row r="17" spans="1:18" ht="24.95" customHeight="1">
      <c r="A17" s="102"/>
      <c r="B17" s="102"/>
      <c r="C17" s="108"/>
      <c r="D17" s="108">
        <f t="shared" si="2"/>
        <v>0</v>
      </c>
      <c r="E17" s="108">
        <f t="shared" si="0"/>
        <v>0</v>
      </c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>
        <f t="shared" si="1"/>
        <v>0</v>
      </c>
      <c r="Q17" s="108"/>
      <c r="R17" s="108"/>
    </row>
    <row r="18" spans="1:18" ht="24.95" customHeight="1">
      <c r="A18" s="109"/>
      <c r="B18" s="109"/>
      <c r="C18" s="109"/>
      <c r="D18" s="109">
        <f t="shared" si="2"/>
        <v>0</v>
      </c>
      <c r="E18" s="108">
        <f t="shared" si="0"/>
        <v>0</v>
      </c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>
        <f t="shared" si="1"/>
        <v>0</v>
      </c>
      <c r="Q18" s="108"/>
      <c r="R18" s="108"/>
    </row>
    <row r="19" spans="1:18" s="31" customFormat="1">
      <c r="A19" s="302" t="s">
        <v>134</v>
      </c>
      <c r="B19" s="302"/>
      <c r="C19" s="302"/>
      <c r="D19" s="302"/>
      <c r="E19" s="302"/>
      <c r="F19" s="302"/>
      <c r="G19" s="302"/>
      <c r="H19" s="302"/>
      <c r="I19" s="302"/>
      <c r="J19" s="302"/>
      <c r="K19" s="302"/>
      <c r="L19" s="302"/>
      <c r="M19" s="302"/>
      <c r="N19" s="302"/>
      <c r="O19" s="302"/>
      <c r="P19" s="302"/>
      <c r="Q19" s="302"/>
      <c r="R19" s="302"/>
    </row>
    <row r="20" spans="1:18" s="31" customFormat="1">
      <c r="A20" s="302" t="s">
        <v>135</v>
      </c>
      <c r="B20" s="302"/>
      <c r="C20" s="302"/>
      <c r="D20" s="302"/>
      <c r="E20" s="302"/>
      <c r="F20" s="302"/>
      <c r="G20" s="302"/>
      <c r="H20" s="302"/>
      <c r="I20" s="302"/>
      <c r="J20" s="302"/>
      <c r="K20" s="302"/>
      <c r="L20" s="302"/>
      <c r="M20" s="302"/>
      <c r="N20" s="302"/>
      <c r="O20" s="302"/>
      <c r="P20" s="302"/>
      <c r="Q20" s="302"/>
      <c r="R20" s="302"/>
    </row>
    <row r="21" spans="1:18" ht="24" customHeight="1"/>
  </sheetData>
  <mergeCells count="13">
    <mergeCell ref="A19:R19"/>
    <mergeCell ref="A20:R20"/>
    <mergeCell ref="L3:L4"/>
    <mergeCell ref="A1:R1"/>
    <mergeCell ref="A3:A4"/>
    <mergeCell ref="B3:D3"/>
    <mergeCell ref="E3:G3"/>
    <mergeCell ref="H3:I3"/>
    <mergeCell ref="J3:J4"/>
    <mergeCell ref="K3:K4"/>
    <mergeCell ref="M3:M4"/>
    <mergeCell ref="N3:O3"/>
    <mergeCell ref="P3:R3"/>
  </mergeCells>
  <phoneticPr fontId="6" type="noConversion"/>
  <printOptions horizontalCentered="1"/>
  <pageMargins left="0" right="0" top="0.62992125984251968" bottom="0.78740157480314965" header="0.43307086614173229" footer="0.51181102362204722"/>
  <pageSetup paperSize="9" scale="89" fitToHeight="0" orientation="landscape" blackAndWhite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已命名的範圍</vt:lpstr>
      </vt:variant>
      <vt:variant>
        <vt:i4>11</vt:i4>
      </vt:variant>
    </vt:vector>
  </HeadingPairs>
  <TitlesOfParts>
    <vt:vector size="25" baseType="lpstr">
      <vt:lpstr>附表4填表說明</vt:lpstr>
      <vt:lpstr>4.成本與費用(基金用途)分析</vt:lpstr>
      <vt:lpstr>6.補助及捐助費</vt:lpstr>
      <vt:lpstr>7.市府重要政策(屬原編項目增編者)</vt:lpstr>
      <vt:lpstr>8.土地價購款及公共用地補償費</vt:lpstr>
      <vt:lpstr>9.中央補助及本府自籌部分</vt:lpstr>
      <vt:lpstr>11.市府重要政策(屬新增項目者) </vt:lpstr>
      <vt:lpstr>12.用人費用</vt:lpstr>
      <vt:lpstr>13.各專案計畫</vt:lpstr>
      <vt:lpstr>14.非法定社福</vt:lpstr>
      <vt:lpstr>15.性別預算</vt:lpstr>
      <vt:lpstr>17.注意事項</vt:lpstr>
      <vt:lpstr>17.重大計畫項目進度表</vt:lpstr>
      <vt:lpstr>113合建工程-待更新</vt:lpstr>
      <vt:lpstr>'11.市府重要政策(屬新增項目者) '!Print_Area</vt:lpstr>
      <vt:lpstr>'113合建工程-待更新'!Print_Area</vt:lpstr>
      <vt:lpstr>'15.性別預算'!Print_Area</vt:lpstr>
      <vt:lpstr>'6.補助及捐助費'!Print_Area</vt:lpstr>
      <vt:lpstr>'7.市府重要政策(屬原編項目增編者)'!Print_Area</vt:lpstr>
      <vt:lpstr>'8.土地價購款及公共用地補償費'!Print_Area</vt:lpstr>
      <vt:lpstr>'9.中央補助及本府自籌部分'!Print_Area</vt:lpstr>
      <vt:lpstr>附表4填表說明!Print_Area</vt:lpstr>
      <vt:lpstr>'113合建工程-待更新'!Print_Titles</vt:lpstr>
      <vt:lpstr>'15.性別預算'!Print_Titles</vt:lpstr>
      <vt:lpstr>'4.成本與費用(基金用途)分析'!Print_Titles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鍾佳鈞</dc:creator>
  <cp:lastModifiedBy>NkUser</cp:lastModifiedBy>
  <cp:lastPrinted>2023-06-01T06:17:22Z</cp:lastPrinted>
  <dcterms:created xsi:type="dcterms:W3CDTF">2023-05-12T06:00:07Z</dcterms:created>
  <dcterms:modified xsi:type="dcterms:W3CDTF">2023-06-06T06:04:22Z</dcterms:modified>
</cp:coreProperties>
</file>